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https://bnnvara.sharepoint.com/teams/home/Kassa/Seizoen 1920/Uitz jan-mei 2020/Uitz 26 za 29 feb 2020/INTERNET/"/>
    </mc:Choice>
  </mc:AlternateContent>
  <xr:revisionPtr revIDLastSave="147" documentId="8_{67408CBF-4802-1440-904B-DE893F11C7F7}" xr6:coauthVersionLast="36" xr6:coauthVersionMax="36" xr10:uidLastSave="{E871D742-A865-A545-82B4-FD2F6064610C}"/>
  <bookViews>
    <workbookView xWindow="2200" yWindow="460" windowWidth="27840" windowHeight="16520" firstSheet="1" activeTab="4" xr2:uid="{3C79B127-CCB9-694C-B08B-416F535BCF17}"/>
  </bookViews>
  <sheets>
    <sheet name="Compensatie DNB effectief" sheetId="2" r:id="rId1"/>
    <sheet name="Compensatie DNB nominaal" sheetId="3" r:id="rId2"/>
    <sheet name="Compensatie Euribor effectief" sheetId="4" r:id="rId3"/>
    <sheet name="Compensatie Euribor nominaal" sheetId="5" r:id="rId4"/>
    <sheet name="Compensatie vaste rente eff." sheetId="6" r:id="rId5"/>
    <sheet name="Compensatie vaste rente nom." sheetId="7" r:id="rId6"/>
    <sheet name="Rentes" sheetId="1"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R12" i="5"/>
  <c r="T12" i="5"/>
  <c r="I13" i="5"/>
  <c r="R13" i="5"/>
  <c r="T13" i="5"/>
  <c r="I14" i="5"/>
  <c r="R14" i="5"/>
  <c r="T14" i="5"/>
  <c r="I15" i="5"/>
  <c r="R15" i="5"/>
  <c r="T15" i="5"/>
  <c r="I16" i="5"/>
  <c r="R16" i="5"/>
  <c r="T16" i="5"/>
  <c r="I17" i="5"/>
  <c r="R17" i="5"/>
  <c r="T17" i="5"/>
  <c r="I18" i="5"/>
  <c r="R18" i="5"/>
  <c r="T18" i="5"/>
  <c r="I19" i="5"/>
  <c r="R19" i="5"/>
  <c r="T19" i="5"/>
  <c r="I20" i="5"/>
  <c r="R20" i="5"/>
  <c r="T20" i="5"/>
  <c r="I21" i="5"/>
  <c r="R21" i="5"/>
  <c r="T21" i="5"/>
  <c r="I22" i="5"/>
  <c r="R22" i="5"/>
  <c r="T22" i="5"/>
  <c r="I23" i="5"/>
  <c r="R23" i="5"/>
  <c r="T23" i="5"/>
  <c r="I24" i="5"/>
  <c r="R24" i="5"/>
  <c r="T24" i="5"/>
  <c r="I25" i="5"/>
  <c r="R25" i="5"/>
  <c r="T25" i="5"/>
  <c r="I26" i="5"/>
  <c r="R26" i="5"/>
  <c r="T26" i="5"/>
  <c r="I27" i="5"/>
  <c r="R27" i="5"/>
  <c r="T27" i="5"/>
  <c r="I28" i="5"/>
  <c r="R28" i="5"/>
  <c r="T28" i="5"/>
  <c r="I29" i="5"/>
  <c r="R29" i="5"/>
  <c r="T29" i="5"/>
  <c r="I30" i="5"/>
  <c r="R30" i="5"/>
  <c r="T30" i="5"/>
  <c r="I31" i="5"/>
  <c r="R31" i="5"/>
  <c r="T31" i="5"/>
  <c r="I32" i="5"/>
  <c r="R32" i="5"/>
  <c r="T32" i="5"/>
  <c r="I33" i="5"/>
  <c r="R33" i="5"/>
  <c r="T33" i="5"/>
  <c r="I34" i="5"/>
  <c r="R34" i="5"/>
  <c r="T34" i="5"/>
  <c r="I35" i="5"/>
  <c r="R35" i="5"/>
  <c r="T35" i="5"/>
  <c r="I36" i="5"/>
  <c r="R36" i="5"/>
  <c r="T36" i="5"/>
  <c r="I37" i="5"/>
  <c r="R37" i="5"/>
  <c r="T37" i="5"/>
  <c r="I38" i="5"/>
  <c r="R38" i="5"/>
  <c r="T38" i="5"/>
  <c r="I39" i="5"/>
  <c r="R39" i="5"/>
  <c r="T39" i="5"/>
  <c r="I40" i="5"/>
  <c r="R40" i="5"/>
  <c r="T40" i="5"/>
  <c r="I41" i="5"/>
  <c r="R41" i="5"/>
  <c r="T41" i="5"/>
  <c r="I42" i="5"/>
  <c r="R42" i="5"/>
  <c r="T42" i="5"/>
  <c r="I43" i="5"/>
  <c r="R43" i="5"/>
  <c r="T43" i="5"/>
  <c r="I44" i="5"/>
  <c r="R44" i="5"/>
  <c r="T44" i="5"/>
  <c r="I45" i="5"/>
  <c r="R45" i="5"/>
  <c r="T45" i="5"/>
  <c r="I46" i="5"/>
  <c r="R46" i="5"/>
  <c r="T46" i="5"/>
  <c r="I47" i="5"/>
  <c r="R47" i="5"/>
  <c r="T47" i="5"/>
  <c r="I48" i="5"/>
  <c r="R48" i="5"/>
  <c r="T48" i="5"/>
  <c r="I49" i="5"/>
  <c r="R49" i="5"/>
  <c r="T49" i="5"/>
  <c r="I50" i="5"/>
  <c r="R50" i="5"/>
  <c r="T50" i="5"/>
  <c r="I51" i="5"/>
  <c r="R51" i="5"/>
  <c r="T51" i="5"/>
  <c r="I52" i="5"/>
  <c r="R52" i="5"/>
  <c r="T52" i="5"/>
  <c r="I53" i="5"/>
  <c r="R53" i="5"/>
  <c r="T53" i="5"/>
  <c r="I54" i="5"/>
  <c r="R54" i="5"/>
  <c r="T54" i="5"/>
  <c r="I55" i="5"/>
  <c r="R55" i="5"/>
  <c r="T55" i="5"/>
  <c r="I56" i="5"/>
  <c r="R56" i="5"/>
  <c r="T56" i="5"/>
  <c r="I57" i="5"/>
  <c r="R57" i="5"/>
  <c r="T57" i="5"/>
  <c r="I58" i="5"/>
  <c r="R58" i="5"/>
  <c r="T58" i="5"/>
  <c r="I59" i="5"/>
  <c r="R59" i="5"/>
  <c r="T59" i="5"/>
  <c r="I60" i="5"/>
  <c r="R60" i="5"/>
  <c r="T60" i="5"/>
  <c r="I61" i="5"/>
  <c r="R61" i="5"/>
  <c r="T61" i="5"/>
  <c r="I62" i="5"/>
  <c r="R62" i="5"/>
  <c r="T62" i="5"/>
  <c r="I63" i="5"/>
  <c r="R63" i="5"/>
  <c r="T63" i="5"/>
  <c r="I64" i="5"/>
  <c r="R64" i="5"/>
  <c r="T64" i="5"/>
  <c r="I65" i="5"/>
  <c r="R65" i="5"/>
  <c r="T65" i="5"/>
  <c r="I66" i="5"/>
  <c r="R66" i="5"/>
  <c r="T66" i="5"/>
  <c r="I67" i="5"/>
  <c r="R67" i="5"/>
  <c r="T67" i="5"/>
  <c r="I68" i="5"/>
  <c r="R68" i="5"/>
  <c r="T68" i="5"/>
  <c r="I69" i="5"/>
  <c r="R69" i="5"/>
  <c r="T69" i="5"/>
  <c r="I70" i="5"/>
  <c r="R70" i="5"/>
  <c r="T70" i="5"/>
  <c r="I71" i="5"/>
  <c r="R71" i="5"/>
  <c r="T71" i="5"/>
  <c r="I72" i="5"/>
  <c r="R72" i="5"/>
  <c r="T72" i="5"/>
  <c r="I73" i="5"/>
  <c r="R73" i="5"/>
  <c r="T73" i="5"/>
  <c r="I74" i="5"/>
  <c r="R74" i="5"/>
  <c r="T74" i="5"/>
  <c r="I75" i="5"/>
  <c r="R75" i="5"/>
  <c r="T75" i="5"/>
  <c r="I76" i="5"/>
  <c r="R76" i="5"/>
  <c r="T76" i="5"/>
  <c r="I77" i="5"/>
  <c r="R77" i="5"/>
  <c r="T77" i="5"/>
  <c r="I78" i="5"/>
  <c r="R78" i="5"/>
  <c r="T78" i="5"/>
  <c r="I79" i="5"/>
  <c r="R79" i="5"/>
  <c r="T79" i="5"/>
  <c r="I80" i="5"/>
  <c r="R80" i="5"/>
  <c r="T80" i="5"/>
  <c r="I81" i="5"/>
  <c r="R81" i="5"/>
  <c r="T81" i="5"/>
  <c r="I82" i="5"/>
  <c r="R82" i="5"/>
  <c r="T82" i="5"/>
  <c r="I83" i="5"/>
  <c r="R83" i="5"/>
  <c r="T83" i="5"/>
  <c r="I84" i="5"/>
  <c r="R84" i="5"/>
  <c r="T84" i="5"/>
  <c r="I85" i="5"/>
  <c r="R85" i="5"/>
  <c r="T85" i="5"/>
  <c r="I86" i="5"/>
  <c r="R86" i="5"/>
  <c r="T86" i="5"/>
  <c r="I87" i="5"/>
  <c r="R87" i="5"/>
  <c r="T87" i="5"/>
  <c r="I88" i="5"/>
  <c r="R88" i="5"/>
  <c r="T88" i="5"/>
  <c r="I89" i="5"/>
  <c r="R89" i="5"/>
  <c r="T89" i="5"/>
  <c r="I90" i="5"/>
  <c r="R90" i="5"/>
  <c r="T90" i="5"/>
  <c r="I91" i="5"/>
  <c r="R91" i="5"/>
  <c r="T91" i="5"/>
  <c r="I92" i="5"/>
  <c r="R92" i="5"/>
  <c r="T92" i="5"/>
  <c r="I93" i="5"/>
  <c r="R93" i="5"/>
  <c r="T93" i="5"/>
  <c r="I94" i="5"/>
  <c r="R94" i="5"/>
  <c r="T94" i="5"/>
  <c r="I95" i="5"/>
  <c r="R95" i="5"/>
  <c r="T95" i="5"/>
  <c r="I96" i="5"/>
  <c r="R96" i="5"/>
  <c r="T96" i="5"/>
  <c r="I97" i="5"/>
  <c r="R97" i="5"/>
  <c r="T97" i="5"/>
  <c r="I98" i="5"/>
  <c r="R98" i="5"/>
  <c r="T98" i="5"/>
  <c r="I99" i="5"/>
  <c r="R99" i="5"/>
  <c r="T99" i="5"/>
  <c r="I100" i="5"/>
  <c r="R100" i="5"/>
  <c r="T100" i="5"/>
  <c r="I101" i="5"/>
  <c r="R101" i="5"/>
  <c r="T101" i="5"/>
  <c r="I239" i="5"/>
  <c r="R239" i="5"/>
  <c r="T239" i="5"/>
  <c r="I240" i="5"/>
  <c r="R240" i="5"/>
  <c r="T240" i="5"/>
  <c r="I241" i="5"/>
  <c r="R241" i="5"/>
  <c r="T241" i="5"/>
  <c r="I242" i="5"/>
  <c r="R242" i="5"/>
  <c r="T242" i="5"/>
  <c r="I243" i="5"/>
  <c r="R243" i="5"/>
  <c r="T243" i="5"/>
  <c r="I244" i="5"/>
  <c r="R244" i="5"/>
  <c r="T244" i="5"/>
  <c r="I245" i="5"/>
  <c r="R245" i="5"/>
  <c r="T245" i="5"/>
  <c r="I246" i="5"/>
  <c r="R246" i="5"/>
  <c r="T246" i="5"/>
  <c r="I247" i="5"/>
  <c r="R247" i="5"/>
  <c r="T247" i="5"/>
  <c r="I248" i="5"/>
  <c r="R248" i="5"/>
  <c r="T248" i="5"/>
  <c r="I249" i="5"/>
  <c r="R249" i="5"/>
  <c r="T249" i="5"/>
  <c r="I250" i="5"/>
  <c r="R250" i="5"/>
  <c r="T250" i="5"/>
  <c r="I251" i="5"/>
  <c r="R251" i="5"/>
  <c r="T251" i="5"/>
  <c r="I252" i="5"/>
  <c r="R252" i="5"/>
  <c r="T252" i="5"/>
  <c r="I253" i="5"/>
  <c r="R253" i="5"/>
  <c r="T253" i="5"/>
  <c r="I254" i="5"/>
  <c r="R254" i="5"/>
  <c r="T254" i="5"/>
  <c r="I255" i="5"/>
  <c r="R255" i="5"/>
  <c r="T255" i="5"/>
  <c r="I256" i="5"/>
  <c r="R256" i="5"/>
  <c r="T256" i="5"/>
  <c r="I257" i="5"/>
  <c r="R257" i="5"/>
  <c r="T257" i="5"/>
  <c r="I258" i="5"/>
  <c r="R258" i="5"/>
  <c r="T258" i="5"/>
  <c r="I259" i="5"/>
  <c r="R259" i="5"/>
  <c r="T259" i="5"/>
  <c r="I260" i="5"/>
  <c r="R260" i="5"/>
  <c r="T260" i="5"/>
  <c r="I102" i="5"/>
  <c r="R102" i="5"/>
  <c r="T102" i="5"/>
  <c r="I12" i="2" l="1"/>
  <c r="J12" i="2" s="1"/>
  <c r="S12" i="2"/>
  <c r="U12" i="2"/>
  <c r="I13" i="2"/>
  <c r="J13" i="2" s="1"/>
  <c r="S13" i="2"/>
  <c r="U13" i="2"/>
  <c r="I14" i="2"/>
  <c r="J14" i="2" s="1"/>
  <c r="S14" i="2"/>
  <c r="U14" i="2"/>
  <c r="I15" i="2"/>
  <c r="J15" i="2" s="1"/>
  <c r="S15" i="2"/>
  <c r="U15" i="2"/>
  <c r="I16" i="2"/>
  <c r="J16" i="2" s="1"/>
  <c r="S16" i="2"/>
  <c r="U16" i="2"/>
  <c r="I17" i="2"/>
  <c r="J17" i="2" s="1"/>
  <c r="S17" i="2"/>
  <c r="U17" i="2"/>
  <c r="I18" i="2"/>
  <c r="J18" i="2" s="1"/>
  <c r="S18" i="2"/>
  <c r="U18" i="2"/>
  <c r="I19" i="2"/>
  <c r="J19" i="2" s="1"/>
  <c r="S19" i="2"/>
  <c r="U19" i="2"/>
  <c r="I20" i="2"/>
  <c r="J20" i="2" s="1"/>
  <c r="S20" i="2"/>
  <c r="U20" i="2"/>
  <c r="I21" i="2"/>
  <c r="J21" i="2" s="1"/>
  <c r="S21" i="2"/>
  <c r="U21" i="2"/>
  <c r="I22" i="2"/>
  <c r="J22" i="2" s="1"/>
  <c r="S22" i="2"/>
  <c r="U22" i="2"/>
  <c r="I23" i="2"/>
  <c r="J23" i="2" s="1"/>
  <c r="S23" i="2"/>
  <c r="U23" i="2"/>
  <c r="I24" i="2"/>
  <c r="J24" i="2" s="1"/>
  <c r="S24" i="2"/>
  <c r="U24" i="2"/>
  <c r="I25" i="2"/>
  <c r="J25" i="2" s="1"/>
  <c r="S25" i="2"/>
  <c r="U25" i="2"/>
  <c r="I26" i="2"/>
  <c r="J26" i="2" s="1"/>
  <c r="S26" i="2"/>
  <c r="U26" i="2"/>
  <c r="I27" i="2"/>
  <c r="J27" i="2" s="1"/>
  <c r="S27" i="2"/>
  <c r="U27" i="2"/>
  <c r="I28" i="2"/>
  <c r="J28" i="2" s="1"/>
  <c r="S28" i="2"/>
  <c r="U28" i="2"/>
  <c r="I29" i="2"/>
  <c r="J29" i="2" s="1"/>
  <c r="S29" i="2"/>
  <c r="U29" i="2"/>
  <c r="I30" i="2"/>
  <c r="J30" i="2" s="1"/>
  <c r="S30" i="2"/>
  <c r="U30" i="2"/>
  <c r="I31" i="2"/>
  <c r="J31" i="2" s="1"/>
  <c r="S31" i="2"/>
  <c r="U31" i="2"/>
  <c r="I32" i="2"/>
  <c r="J32" i="2" s="1"/>
  <c r="S32" i="2"/>
  <c r="U32" i="2"/>
  <c r="I33" i="2"/>
  <c r="J33" i="2" s="1"/>
  <c r="S33" i="2"/>
  <c r="U33" i="2"/>
  <c r="I34" i="2"/>
  <c r="J34" i="2" s="1"/>
  <c r="S34" i="2"/>
  <c r="U34" i="2"/>
  <c r="I35" i="2"/>
  <c r="J35" i="2" s="1"/>
  <c r="S35" i="2"/>
  <c r="U35" i="2"/>
  <c r="I36" i="2"/>
  <c r="J36" i="2" s="1"/>
  <c r="S36" i="2"/>
  <c r="U36" i="2"/>
  <c r="I37" i="2"/>
  <c r="J37" i="2" s="1"/>
  <c r="S37" i="2"/>
  <c r="U37" i="2"/>
  <c r="I38" i="2"/>
  <c r="J38" i="2" s="1"/>
  <c r="S38" i="2"/>
  <c r="U38" i="2"/>
  <c r="I39" i="2"/>
  <c r="J39" i="2" s="1"/>
  <c r="S39" i="2"/>
  <c r="U39" i="2"/>
  <c r="I40" i="2"/>
  <c r="J40" i="2" s="1"/>
  <c r="S40" i="2"/>
  <c r="U40" i="2"/>
  <c r="I41" i="2"/>
  <c r="J41" i="2" s="1"/>
  <c r="S41" i="2"/>
  <c r="U41" i="2"/>
  <c r="I42" i="2"/>
  <c r="J42" i="2" s="1"/>
  <c r="S42" i="2"/>
  <c r="U42" i="2"/>
  <c r="I43" i="2"/>
  <c r="J43" i="2" s="1"/>
  <c r="S43" i="2"/>
  <c r="U43" i="2"/>
  <c r="I44" i="2"/>
  <c r="J44" i="2" s="1"/>
  <c r="S44" i="2"/>
  <c r="U44" i="2"/>
  <c r="I45" i="2"/>
  <c r="J45" i="2" s="1"/>
  <c r="S45" i="2"/>
  <c r="U45" i="2"/>
  <c r="I46" i="2"/>
  <c r="J46" i="2" s="1"/>
  <c r="S46" i="2"/>
  <c r="U46" i="2"/>
  <c r="I47" i="2"/>
  <c r="J47" i="2" s="1"/>
  <c r="S47" i="2"/>
  <c r="U47" i="2"/>
  <c r="I48" i="2"/>
  <c r="J48" i="2" s="1"/>
  <c r="S48" i="2"/>
  <c r="U48" i="2"/>
  <c r="I49" i="2"/>
  <c r="J49" i="2" s="1"/>
  <c r="S49" i="2"/>
  <c r="U49" i="2"/>
  <c r="I50" i="2"/>
  <c r="J50" i="2" s="1"/>
  <c r="S50" i="2"/>
  <c r="U50" i="2"/>
  <c r="I51" i="2"/>
  <c r="J51" i="2" s="1"/>
  <c r="S51" i="2"/>
  <c r="U51" i="2"/>
  <c r="I52" i="2"/>
  <c r="J52" i="2"/>
  <c r="S52" i="2"/>
  <c r="U52" i="2"/>
  <c r="I53" i="2"/>
  <c r="J53" i="2" s="1"/>
  <c r="S53" i="2"/>
  <c r="U53" i="2"/>
  <c r="I54" i="2"/>
  <c r="J54" i="2" s="1"/>
  <c r="S54" i="2"/>
  <c r="U54" i="2"/>
  <c r="I55" i="2"/>
  <c r="J55" i="2" s="1"/>
  <c r="S55" i="2"/>
  <c r="U55" i="2"/>
  <c r="I56" i="2"/>
  <c r="J56" i="2" s="1"/>
  <c r="S56" i="2"/>
  <c r="U56" i="2"/>
  <c r="I57" i="2"/>
  <c r="J57" i="2" s="1"/>
  <c r="S57" i="2"/>
  <c r="U57" i="2"/>
  <c r="I58" i="2"/>
  <c r="J58" i="2" s="1"/>
  <c r="S58" i="2"/>
  <c r="U58" i="2"/>
  <c r="I59" i="2"/>
  <c r="J59" i="2" s="1"/>
  <c r="S59" i="2"/>
  <c r="U59" i="2"/>
  <c r="I60" i="2"/>
  <c r="J60" i="2" s="1"/>
  <c r="S60" i="2"/>
  <c r="U60" i="2"/>
  <c r="I61" i="2"/>
  <c r="J61" i="2" s="1"/>
  <c r="S61" i="2"/>
  <c r="U61" i="2"/>
  <c r="I62" i="2"/>
  <c r="J62" i="2" s="1"/>
  <c r="S62" i="2"/>
  <c r="U62" i="2"/>
  <c r="I63" i="2"/>
  <c r="J63" i="2" s="1"/>
  <c r="S63" i="2"/>
  <c r="U63" i="2"/>
  <c r="I64" i="2"/>
  <c r="J64" i="2" s="1"/>
  <c r="S64" i="2"/>
  <c r="U64" i="2"/>
  <c r="I65" i="2"/>
  <c r="J65" i="2" s="1"/>
  <c r="S65" i="2"/>
  <c r="U65" i="2"/>
  <c r="I66" i="2"/>
  <c r="J66" i="2" s="1"/>
  <c r="S66" i="2"/>
  <c r="U66" i="2"/>
  <c r="I67" i="2"/>
  <c r="J67" i="2" s="1"/>
  <c r="S67" i="2"/>
  <c r="U67" i="2"/>
  <c r="I68" i="2"/>
  <c r="J68" i="2" s="1"/>
  <c r="S68" i="2"/>
  <c r="U68" i="2"/>
  <c r="I69" i="2"/>
  <c r="J69" i="2" s="1"/>
  <c r="S69" i="2"/>
  <c r="U69" i="2"/>
  <c r="I70" i="2"/>
  <c r="J70" i="2" s="1"/>
  <c r="S70" i="2"/>
  <c r="U70" i="2"/>
  <c r="I71" i="2"/>
  <c r="J71" i="2" s="1"/>
  <c r="S71" i="2"/>
  <c r="U71" i="2"/>
  <c r="I72" i="2"/>
  <c r="J72" i="2" s="1"/>
  <c r="S72" i="2"/>
  <c r="U72" i="2"/>
  <c r="I73" i="2"/>
  <c r="J73" i="2" s="1"/>
  <c r="S73" i="2"/>
  <c r="U73" i="2"/>
  <c r="I74" i="2"/>
  <c r="J74" i="2" s="1"/>
  <c r="S74" i="2"/>
  <c r="U74" i="2"/>
  <c r="I75" i="2"/>
  <c r="J75" i="2"/>
  <c r="S75" i="2"/>
  <c r="U75" i="2"/>
  <c r="I76" i="2"/>
  <c r="J76" i="2" s="1"/>
  <c r="S76" i="2"/>
  <c r="U76" i="2"/>
  <c r="I77" i="2"/>
  <c r="J77" i="2" s="1"/>
  <c r="S77" i="2"/>
  <c r="U77" i="2"/>
  <c r="I78" i="2"/>
  <c r="J78" i="2" s="1"/>
  <c r="S78" i="2"/>
  <c r="U78" i="2"/>
  <c r="I79" i="2"/>
  <c r="J79" i="2" s="1"/>
  <c r="S79" i="2"/>
  <c r="U79" i="2"/>
  <c r="I80" i="2"/>
  <c r="J80" i="2" s="1"/>
  <c r="S80" i="2"/>
  <c r="U80" i="2"/>
  <c r="I81" i="2"/>
  <c r="J81" i="2" s="1"/>
  <c r="S81" i="2"/>
  <c r="U81" i="2"/>
  <c r="I82" i="2"/>
  <c r="J82" i="2" s="1"/>
  <c r="S82" i="2"/>
  <c r="U82" i="2"/>
  <c r="I83" i="2"/>
  <c r="J83" i="2" s="1"/>
  <c r="S83" i="2"/>
  <c r="U83" i="2"/>
  <c r="I84" i="2"/>
  <c r="J84" i="2" s="1"/>
  <c r="S84" i="2"/>
  <c r="U84" i="2"/>
  <c r="I85" i="2"/>
  <c r="J85" i="2" s="1"/>
  <c r="S85" i="2"/>
  <c r="U85" i="2"/>
  <c r="I86" i="2"/>
  <c r="J86" i="2" s="1"/>
  <c r="S86" i="2"/>
  <c r="U86" i="2"/>
  <c r="I87" i="2"/>
  <c r="J87" i="2" s="1"/>
  <c r="S87" i="2"/>
  <c r="U87" i="2"/>
  <c r="I88" i="2"/>
  <c r="J88" i="2"/>
  <c r="S88" i="2"/>
  <c r="U88" i="2"/>
  <c r="I89" i="2"/>
  <c r="J89" i="2" s="1"/>
  <c r="S89" i="2"/>
  <c r="U89" i="2"/>
  <c r="I90" i="2"/>
  <c r="J90" i="2" s="1"/>
  <c r="S90" i="2"/>
  <c r="U90" i="2"/>
  <c r="I91" i="2"/>
  <c r="J91" i="2" s="1"/>
  <c r="S91" i="2"/>
  <c r="U91" i="2"/>
  <c r="I92" i="2"/>
  <c r="J92" i="2" s="1"/>
  <c r="S92" i="2"/>
  <c r="U92" i="2"/>
  <c r="I93" i="2"/>
  <c r="J93" i="2" s="1"/>
  <c r="S93" i="2"/>
  <c r="U93" i="2"/>
  <c r="I94" i="2"/>
  <c r="J94" i="2" s="1"/>
  <c r="S94" i="2"/>
  <c r="U94" i="2"/>
  <c r="I95" i="2"/>
  <c r="J95" i="2" s="1"/>
  <c r="S95" i="2"/>
  <c r="U95" i="2"/>
  <c r="I96" i="2"/>
  <c r="J96" i="2" s="1"/>
  <c r="S96" i="2"/>
  <c r="U96" i="2"/>
  <c r="I97" i="2"/>
  <c r="J97" i="2" s="1"/>
  <c r="S97" i="2"/>
  <c r="U97" i="2"/>
  <c r="I98" i="2"/>
  <c r="J98" i="2" s="1"/>
  <c r="S98" i="2"/>
  <c r="U98" i="2"/>
  <c r="I99" i="2"/>
  <c r="J99" i="2" s="1"/>
  <c r="S99" i="2"/>
  <c r="U99" i="2"/>
  <c r="I100" i="2"/>
  <c r="J100" i="2"/>
  <c r="S100" i="2"/>
  <c r="U100" i="2"/>
  <c r="I101" i="2"/>
  <c r="J101" i="2" s="1"/>
  <c r="S101" i="2"/>
  <c r="U101" i="2"/>
  <c r="I102" i="2"/>
  <c r="J102" i="2" s="1"/>
  <c r="S102" i="2"/>
  <c r="U102" i="2"/>
  <c r="I103" i="2"/>
  <c r="J103" i="2" s="1"/>
  <c r="S103" i="2"/>
  <c r="U103" i="2"/>
  <c r="I104" i="2"/>
  <c r="J104" i="2" s="1"/>
  <c r="S104" i="2"/>
  <c r="U104" i="2"/>
  <c r="I105" i="2"/>
  <c r="J105" i="2" s="1"/>
  <c r="S105" i="2"/>
  <c r="U105" i="2"/>
  <c r="I106" i="2"/>
  <c r="J106" i="2" s="1"/>
  <c r="S106" i="2"/>
  <c r="U106" i="2"/>
  <c r="I107" i="2"/>
  <c r="J107" i="2" s="1"/>
  <c r="S107" i="2"/>
  <c r="U107" i="2"/>
  <c r="I108" i="2"/>
  <c r="J108" i="2" s="1"/>
  <c r="S108" i="2"/>
  <c r="U108" i="2"/>
  <c r="I109" i="2"/>
  <c r="J109" i="2" s="1"/>
  <c r="S109" i="2"/>
  <c r="U109" i="2"/>
  <c r="I110" i="2"/>
  <c r="J110" i="2" s="1"/>
  <c r="S110" i="2"/>
  <c r="U110" i="2"/>
  <c r="I111" i="2"/>
  <c r="J111" i="2" s="1"/>
  <c r="S111" i="2"/>
  <c r="U111" i="2"/>
  <c r="I112" i="2"/>
  <c r="J112" i="2" s="1"/>
  <c r="S112" i="2"/>
  <c r="U112" i="2"/>
  <c r="I113" i="2"/>
  <c r="J113" i="2" s="1"/>
  <c r="S113" i="2"/>
  <c r="U113" i="2"/>
  <c r="I250" i="2"/>
  <c r="J250" i="2" s="1"/>
  <c r="S250" i="2"/>
  <c r="U250" i="2"/>
  <c r="I251" i="2"/>
  <c r="J251" i="2" s="1"/>
  <c r="S251" i="2"/>
  <c r="U251" i="2"/>
  <c r="I252" i="2"/>
  <c r="J252" i="2" s="1"/>
  <c r="S252" i="2"/>
  <c r="U252" i="2"/>
  <c r="I253" i="2"/>
  <c r="J253" i="2" s="1"/>
  <c r="S253" i="2"/>
  <c r="U253" i="2"/>
  <c r="I254" i="2"/>
  <c r="J254" i="2" s="1"/>
  <c r="S254" i="2"/>
  <c r="U254" i="2"/>
  <c r="I255" i="2"/>
  <c r="J255" i="2" s="1"/>
  <c r="S255" i="2"/>
  <c r="U255" i="2"/>
  <c r="I256" i="2"/>
  <c r="J256" i="2" s="1"/>
  <c r="S256" i="2"/>
  <c r="U256" i="2"/>
  <c r="I257" i="2"/>
  <c r="J257" i="2" s="1"/>
  <c r="S257" i="2"/>
  <c r="U257" i="2"/>
  <c r="I258" i="2"/>
  <c r="J258" i="2" s="1"/>
  <c r="S258" i="2"/>
  <c r="U258" i="2"/>
  <c r="I259" i="2"/>
  <c r="J259" i="2" s="1"/>
  <c r="S259" i="2"/>
  <c r="U259" i="2"/>
  <c r="I260" i="2"/>
  <c r="J260" i="2" s="1"/>
  <c r="S260" i="2"/>
  <c r="U260" i="2"/>
  <c r="I261" i="2"/>
  <c r="J261" i="2" s="1"/>
  <c r="S261" i="2"/>
  <c r="U261" i="2"/>
  <c r="I262" i="2"/>
  <c r="J262" i="2" s="1"/>
  <c r="S262" i="2"/>
  <c r="U262" i="2"/>
  <c r="I263" i="2"/>
  <c r="J263" i="2" s="1"/>
  <c r="S263" i="2"/>
  <c r="U263" i="2"/>
  <c r="I264" i="2"/>
  <c r="J264" i="2" s="1"/>
  <c r="S264" i="2"/>
  <c r="U264" i="2"/>
  <c r="I265" i="2"/>
  <c r="J265" i="2" s="1"/>
  <c r="S265" i="2"/>
  <c r="U265" i="2"/>
  <c r="I266" i="2"/>
  <c r="J266" i="2" s="1"/>
  <c r="S266" i="2"/>
  <c r="U266" i="2"/>
  <c r="I267" i="2"/>
  <c r="J267" i="2" s="1"/>
  <c r="S267" i="2"/>
  <c r="U267" i="2"/>
  <c r="I268" i="2"/>
  <c r="J268" i="2" s="1"/>
  <c r="S268" i="2"/>
  <c r="U268" i="2"/>
  <c r="I269" i="2"/>
  <c r="J269" i="2" s="1"/>
  <c r="S269" i="2"/>
  <c r="U269" i="2"/>
  <c r="I270" i="2"/>
  <c r="J270" i="2" s="1"/>
  <c r="S270" i="2"/>
  <c r="U270" i="2"/>
  <c r="I271" i="2"/>
  <c r="J271" i="2" s="1"/>
  <c r="S271" i="2"/>
  <c r="U271" i="2"/>
  <c r="I272" i="2"/>
  <c r="J272" i="2" s="1"/>
  <c r="S272" i="2"/>
  <c r="U272" i="2"/>
  <c r="I114" i="2"/>
  <c r="J114" i="2" s="1"/>
  <c r="S114" i="2"/>
  <c r="U114" i="2"/>
  <c r="I12" i="6" l="1"/>
  <c r="J12" i="6"/>
  <c r="S12" i="6"/>
  <c r="U12" i="6"/>
  <c r="I13" i="6"/>
  <c r="J13" i="6" s="1"/>
  <c r="S13" i="6"/>
  <c r="U13" i="6"/>
  <c r="I14" i="6"/>
  <c r="J14" i="6"/>
  <c r="S14" i="6"/>
  <c r="U14" i="6"/>
  <c r="I15" i="6"/>
  <c r="J15" i="6" s="1"/>
  <c r="S15" i="6"/>
  <c r="U15" i="6"/>
  <c r="I16" i="6"/>
  <c r="J16" i="6"/>
  <c r="S16" i="6"/>
  <c r="U16" i="6"/>
  <c r="I17" i="6"/>
  <c r="J17" i="6" s="1"/>
  <c r="S17" i="6"/>
  <c r="U17" i="6"/>
  <c r="I18" i="6"/>
  <c r="J18" i="6"/>
  <c r="S18" i="6"/>
  <c r="U18" i="6"/>
  <c r="I19" i="6"/>
  <c r="J19" i="6" s="1"/>
  <c r="S19" i="6"/>
  <c r="U19" i="6"/>
  <c r="I20" i="6"/>
  <c r="J20" i="6"/>
  <c r="S20" i="6"/>
  <c r="U20" i="6"/>
  <c r="I21" i="6"/>
  <c r="J21" i="6" s="1"/>
  <c r="S21" i="6"/>
  <c r="U21" i="6"/>
  <c r="I22" i="6"/>
  <c r="J22" i="6"/>
  <c r="S22" i="6"/>
  <c r="U22" i="6"/>
  <c r="I23" i="6"/>
  <c r="J23" i="6" s="1"/>
  <c r="S23" i="6"/>
  <c r="U23" i="6"/>
  <c r="I24" i="6"/>
  <c r="J24" i="6"/>
  <c r="S24" i="6"/>
  <c r="U24" i="6"/>
  <c r="I25" i="6"/>
  <c r="J25" i="6" s="1"/>
  <c r="S25" i="6"/>
  <c r="U25" i="6"/>
  <c r="I26" i="6"/>
  <c r="J26" i="6"/>
  <c r="S26" i="6"/>
  <c r="U26" i="6"/>
  <c r="I27" i="6"/>
  <c r="J27" i="6" s="1"/>
  <c r="S27" i="6"/>
  <c r="U27" i="6"/>
  <c r="I28" i="6"/>
  <c r="J28" i="6"/>
  <c r="S28" i="6"/>
  <c r="U28" i="6"/>
  <c r="I29" i="6"/>
  <c r="J29" i="6" s="1"/>
  <c r="S29" i="6"/>
  <c r="U29" i="6"/>
  <c r="I30" i="6"/>
  <c r="J30" i="6" s="1"/>
  <c r="S30" i="6"/>
  <c r="U30" i="6"/>
  <c r="I31" i="6"/>
  <c r="J31" i="6" s="1"/>
  <c r="S31" i="6"/>
  <c r="U31" i="6"/>
  <c r="I32" i="6"/>
  <c r="J32" i="6"/>
  <c r="S32" i="6"/>
  <c r="U32" i="6"/>
  <c r="I33" i="6"/>
  <c r="J33" i="6" s="1"/>
  <c r="S33" i="6"/>
  <c r="U33" i="6"/>
  <c r="I34" i="6"/>
  <c r="J34" i="6" s="1"/>
  <c r="S34" i="6"/>
  <c r="U34" i="6"/>
  <c r="I35" i="6"/>
  <c r="J35" i="6" s="1"/>
  <c r="S35" i="6"/>
  <c r="U35" i="6"/>
  <c r="I36" i="6"/>
  <c r="J36" i="6" s="1"/>
  <c r="S36" i="6"/>
  <c r="U36" i="6"/>
  <c r="I37" i="6"/>
  <c r="J37" i="6"/>
  <c r="S37" i="6"/>
  <c r="U37" i="6"/>
  <c r="I38" i="6"/>
  <c r="J38" i="6" s="1"/>
  <c r="S38" i="6"/>
  <c r="U38" i="6"/>
  <c r="I39" i="6"/>
  <c r="J39" i="6"/>
  <c r="S39" i="6"/>
  <c r="U39" i="6"/>
  <c r="I40" i="6"/>
  <c r="J40" i="6" s="1"/>
  <c r="S40" i="6"/>
  <c r="U40" i="6"/>
  <c r="I41" i="6"/>
  <c r="J41" i="6"/>
  <c r="S41" i="6"/>
  <c r="U41" i="6"/>
  <c r="I42" i="6"/>
  <c r="J42" i="6" s="1"/>
  <c r="S42" i="6"/>
  <c r="U42" i="6"/>
  <c r="I43" i="6"/>
  <c r="J43" i="6" s="1"/>
  <c r="S43" i="6"/>
  <c r="U43" i="6"/>
  <c r="I44" i="6"/>
  <c r="J44" i="6" s="1"/>
  <c r="S44" i="6"/>
  <c r="U44" i="6"/>
  <c r="I45" i="6"/>
  <c r="J45" i="6" s="1"/>
  <c r="S45" i="6"/>
  <c r="U45" i="6"/>
  <c r="I46" i="6"/>
  <c r="J46" i="6" s="1"/>
  <c r="S46" i="6"/>
  <c r="U46" i="6"/>
  <c r="I47" i="6"/>
  <c r="J47" i="6" s="1"/>
  <c r="S47" i="6"/>
  <c r="U47" i="6"/>
  <c r="I48" i="6"/>
  <c r="J48" i="6" s="1"/>
  <c r="S48" i="6"/>
  <c r="U48" i="6"/>
  <c r="I49" i="6"/>
  <c r="J49" i="6" s="1"/>
  <c r="S49" i="6"/>
  <c r="U49" i="6"/>
  <c r="I50" i="6"/>
  <c r="J50" i="6" s="1"/>
  <c r="S50" i="6"/>
  <c r="U50" i="6"/>
  <c r="I51" i="6"/>
  <c r="J51" i="6" s="1"/>
  <c r="S51" i="6"/>
  <c r="U51" i="6"/>
  <c r="I52" i="6"/>
  <c r="J52" i="6"/>
  <c r="S52" i="6"/>
  <c r="U52" i="6"/>
  <c r="I53" i="6"/>
  <c r="J53" i="6" s="1"/>
  <c r="S53" i="6"/>
  <c r="U53" i="6"/>
  <c r="I54" i="6"/>
  <c r="J54" i="6" s="1"/>
  <c r="S54" i="6"/>
  <c r="U54" i="6"/>
  <c r="I55" i="6"/>
  <c r="J55" i="6"/>
  <c r="S55" i="6"/>
  <c r="U55" i="6"/>
  <c r="I56" i="6"/>
  <c r="J56" i="6" s="1"/>
  <c r="S56" i="6"/>
  <c r="U56" i="6"/>
  <c r="I57" i="6"/>
  <c r="J57" i="6" s="1"/>
  <c r="S57" i="6"/>
  <c r="U57" i="6"/>
  <c r="I58" i="6"/>
  <c r="J58" i="6" s="1"/>
  <c r="S58" i="6"/>
  <c r="U58" i="6"/>
  <c r="I59" i="6"/>
  <c r="J59" i="6" s="1"/>
  <c r="S59" i="6"/>
  <c r="U59" i="6"/>
  <c r="I60" i="6"/>
  <c r="J60" i="6" s="1"/>
  <c r="S60" i="6"/>
  <c r="U60" i="6"/>
  <c r="I61" i="6"/>
  <c r="J61" i="6" s="1"/>
  <c r="S61" i="6"/>
  <c r="U61" i="6"/>
  <c r="I62" i="6"/>
  <c r="J62" i="6" s="1"/>
  <c r="S62" i="6"/>
  <c r="U62" i="6"/>
  <c r="I63" i="6"/>
  <c r="J63" i="6" s="1"/>
  <c r="S63" i="6"/>
  <c r="U63" i="6"/>
  <c r="I64" i="6"/>
  <c r="J64" i="6" s="1"/>
  <c r="S64" i="6"/>
  <c r="U64" i="6"/>
  <c r="I65" i="6"/>
  <c r="J65" i="6" s="1"/>
  <c r="S65" i="6"/>
  <c r="U65" i="6"/>
  <c r="I66" i="6"/>
  <c r="J66" i="6" s="1"/>
  <c r="S66" i="6"/>
  <c r="U66" i="6"/>
  <c r="I67" i="6"/>
  <c r="J67" i="6" s="1"/>
  <c r="S67" i="6"/>
  <c r="U67" i="6"/>
  <c r="I68" i="6"/>
  <c r="J68" i="6" s="1"/>
  <c r="S68" i="6"/>
  <c r="U68" i="6"/>
  <c r="I69" i="6"/>
  <c r="J69" i="6" s="1"/>
  <c r="S69" i="6"/>
  <c r="U69" i="6"/>
  <c r="I70" i="6"/>
  <c r="J70" i="6" s="1"/>
  <c r="S70" i="6"/>
  <c r="U70" i="6"/>
  <c r="I71" i="6"/>
  <c r="J71" i="6" s="1"/>
  <c r="S71" i="6"/>
  <c r="U71" i="6"/>
  <c r="I72" i="6"/>
  <c r="J72" i="6" s="1"/>
  <c r="S72" i="6"/>
  <c r="U72" i="6"/>
  <c r="I73" i="6"/>
  <c r="J73" i="6" s="1"/>
  <c r="S73" i="6"/>
  <c r="U73" i="6"/>
  <c r="I74" i="6"/>
  <c r="J74" i="6" s="1"/>
  <c r="S74" i="6"/>
  <c r="U74" i="6"/>
  <c r="I75" i="6"/>
  <c r="J75" i="6"/>
  <c r="S75" i="6"/>
  <c r="U75" i="6"/>
  <c r="I76" i="6"/>
  <c r="J76" i="6" s="1"/>
  <c r="S76" i="6"/>
  <c r="U76" i="6"/>
  <c r="I77" i="6"/>
  <c r="J77" i="6" s="1"/>
  <c r="S77" i="6"/>
  <c r="U77" i="6"/>
  <c r="I78" i="6"/>
  <c r="J78" i="6" s="1"/>
  <c r="S78" i="6"/>
  <c r="U78" i="6"/>
  <c r="I79" i="6"/>
  <c r="J79" i="6" s="1"/>
  <c r="S79" i="6"/>
  <c r="U79" i="6"/>
  <c r="I80" i="6"/>
  <c r="J80" i="6" s="1"/>
  <c r="S80" i="6"/>
  <c r="U80" i="6"/>
  <c r="I81" i="6"/>
  <c r="J81" i="6" s="1"/>
  <c r="S81" i="6"/>
  <c r="U81" i="6"/>
  <c r="I82" i="6"/>
  <c r="J82" i="6" s="1"/>
  <c r="S82" i="6"/>
  <c r="U82" i="6"/>
  <c r="I83" i="6"/>
  <c r="J83" i="6" s="1"/>
  <c r="S83" i="6"/>
  <c r="U83" i="6"/>
  <c r="I84" i="6"/>
  <c r="J84" i="6" s="1"/>
  <c r="S84" i="6"/>
  <c r="U84" i="6"/>
  <c r="I85" i="6"/>
  <c r="J85" i="6" s="1"/>
  <c r="S85" i="6"/>
  <c r="U85" i="6"/>
  <c r="I86" i="6"/>
  <c r="J86" i="6" s="1"/>
  <c r="S86" i="6"/>
  <c r="U86" i="6"/>
  <c r="I87" i="6"/>
  <c r="J87" i="6" s="1"/>
  <c r="S87" i="6"/>
  <c r="U87" i="6"/>
  <c r="I88" i="6"/>
  <c r="J88" i="6" s="1"/>
  <c r="S88" i="6"/>
  <c r="U88" i="6"/>
  <c r="I89" i="6"/>
  <c r="J89" i="6" s="1"/>
  <c r="S89" i="6"/>
  <c r="U89" i="6"/>
  <c r="I90" i="6"/>
  <c r="J90" i="6" s="1"/>
  <c r="S90" i="6"/>
  <c r="U90" i="6"/>
  <c r="I91" i="6"/>
  <c r="J91" i="6" s="1"/>
  <c r="S91" i="6"/>
  <c r="U91" i="6"/>
  <c r="I92" i="6"/>
  <c r="J92" i="6" s="1"/>
  <c r="S92" i="6"/>
  <c r="U92" i="6"/>
  <c r="I93" i="6"/>
  <c r="J93" i="6" s="1"/>
  <c r="S93" i="6"/>
  <c r="U93" i="6"/>
  <c r="I94" i="6"/>
  <c r="J94" i="6" s="1"/>
  <c r="S94" i="6"/>
  <c r="U94" i="6"/>
  <c r="I95" i="6"/>
  <c r="J95" i="6" s="1"/>
  <c r="S95" i="6"/>
  <c r="U95" i="6"/>
  <c r="I96" i="6"/>
  <c r="J96" i="6" s="1"/>
  <c r="S96" i="6"/>
  <c r="U96" i="6"/>
  <c r="I97" i="6"/>
  <c r="J97" i="6" s="1"/>
  <c r="S97" i="6"/>
  <c r="U97" i="6"/>
  <c r="I98" i="6"/>
  <c r="J98" i="6" s="1"/>
  <c r="S98" i="6"/>
  <c r="U98" i="6"/>
  <c r="I99" i="6"/>
  <c r="J99" i="6" s="1"/>
  <c r="S99" i="6"/>
  <c r="U99" i="6"/>
  <c r="I100" i="6"/>
  <c r="J100" i="6" s="1"/>
  <c r="S100" i="6"/>
  <c r="U100" i="6"/>
  <c r="I101" i="6"/>
  <c r="J101" i="6" s="1"/>
  <c r="S101" i="6"/>
  <c r="U101" i="6"/>
  <c r="I102" i="6"/>
  <c r="J102" i="6" s="1"/>
  <c r="S102" i="6"/>
  <c r="U102" i="6"/>
  <c r="I103" i="6"/>
  <c r="J103" i="6" s="1"/>
  <c r="S103" i="6"/>
  <c r="U103" i="6"/>
  <c r="I104" i="6"/>
  <c r="J104" i="6"/>
  <c r="S104" i="6"/>
  <c r="U104" i="6"/>
  <c r="I105" i="6"/>
  <c r="J105" i="6" s="1"/>
  <c r="S105" i="6"/>
  <c r="U105" i="6"/>
  <c r="I106" i="6"/>
  <c r="J106" i="6" s="1"/>
  <c r="S106" i="6"/>
  <c r="U106" i="6"/>
  <c r="I107" i="6"/>
  <c r="J107" i="6" s="1"/>
  <c r="S107" i="6"/>
  <c r="U107" i="6"/>
  <c r="I108" i="6"/>
  <c r="J108" i="6" s="1"/>
  <c r="S108" i="6"/>
  <c r="U108" i="6"/>
  <c r="I109" i="6"/>
  <c r="J109" i="6" s="1"/>
  <c r="S109" i="6"/>
  <c r="U109" i="6"/>
  <c r="I110" i="6"/>
  <c r="J110" i="6"/>
  <c r="S110" i="6"/>
  <c r="U110" i="6"/>
  <c r="I111" i="6"/>
  <c r="J111" i="6" s="1"/>
  <c r="S111" i="6"/>
  <c r="U111" i="6"/>
  <c r="I112" i="6"/>
  <c r="J112" i="6"/>
  <c r="S112" i="6"/>
  <c r="U112" i="6"/>
  <c r="I113" i="6"/>
  <c r="J113" i="6" s="1"/>
  <c r="S113" i="6"/>
  <c r="U113" i="6"/>
  <c r="I114" i="6"/>
  <c r="J114" i="6"/>
  <c r="S114" i="6"/>
  <c r="U114" i="6"/>
  <c r="I115" i="6"/>
  <c r="J115" i="6" s="1"/>
  <c r="S115" i="6"/>
  <c r="U115" i="6"/>
  <c r="I116" i="6"/>
  <c r="J116" i="6"/>
  <c r="S116" i="6"/>
  <c r="U116" i="6"/>
  <c r="I117" i="6"/>
  <c r="J117" i="6" s="1"/>
  <c r="S117" i="6"/>
  <c r="U117" i="6"/>
  <c r="I118" i="6"/>
  <c r="J118" i="6"/>
  <c r="S118" i="6"/>
  <c r="U118" i="6"/>
  <c r="I119" i="6"/>
  <c r="J119" i="6" s="1"/>
  <c r="S119" i="6"/>
  <c r="U119" i="6"/>
  <c r="I120" i="6"/>
  <c r="J120" i="6"/>
  <c r="S120" i="6"/>
  <c r="U120" i="6"/>
  <c r="I121" i="6"/>
  <c r="J121" i="6" s="1"/>
  <c r="S121" i="6"/>
  <c r="U121" i="6"/>
  <c r="I122" i="6"/>
  <c r="J122" i="6"/>
  <c r="S122" i="6"/>
  <c r="U122" i="6"/>
  <c r="I123" i="6"/>
  <c r="J123" i="6" s="1"/>
  <c r="S123" i="6"/>
  <c r="U123" i="6"/>
  <c r="I124" i="6"/>
  <c r="J124" i="6"/>
  <c r="S124" i="6"/>
  <c r="U124" i="6"/>
  <c r="I125" i="6"/>
  <c r="J125" i="6" s="1"/>
  <c r="S125" i="6"/>
  <c r="U125" i="6"/>
  <c r="I126" i="6"/>
  <c r="J126" i="6"/>
  <c r="S126" i="6"/>
  <c r="U126" i="6"/>
  <c r="I127" i="6"/>
  <c r="J127" i="6" s="1"/>
  <c r="S127" i="6"/>
  <c r="U127" i="6"/>
  <c r="I128" i="6"/>
  <c r="J128" i="6"/>
  <c r="S128" i="6"/>
  <c r="U128" i="6"/>
  <c r="I129" i="6"/>
  <c r="J129" i="6" s="1"/>
  <c r="S129" i="6"/>
  <c r="U129" i="6"/>
  <c r="I130" i="6"/>
  <c r="J130" i="6"/>
  <c r="S130" i="6"/>
  <c r="U130" i="6"/>
  <c r="I131" i="6"/>
  <c r="J131" i="6" s="1"/>
  <c r="S131" i="6"/>
  <c r="U131" i="6"/>
  <c r="I132" i="6"/>
  <c r="J132" i="6"/>
  <c r="S132" i="6"/>
  <c r="U132" i="6"/>
  <c r="I133" i="6"/>
  <c r="J133" i="6" s="1"/>
  <c r="S133" i="6"/>
  <c r="U133" i="6"/>
  <c r="I134" i="6"/>
  <c r="J134" i="6"/>
  <c r="S134" i="6"/>
  <c r="U134" i="6"/>
  <c r="I135" i="6"/>
  <c r="J135" i="6" s="1"/>
  <c r="S135" i="6"/>
  <c r="U135" i="6"/>
  <c r="I136" i="6"/>
  <c r="J136" i="6"/>
  <c r="S136" i="6"/>
  <c r="U136" i="6"/>
  <c r="I137" i="6"/>
  <c r="J137" i="6" s="1"/>
  <c r="S137" i="6"/>
  <c r="U137" i="6"/>
  <c r="I138" i="6"/>
  <c r="J138" i="6"/>
  <c r="S138" i="6"/>
  <c r="U138" i="6"/>
  <c r="I139" i="6"/>
  <c r="J139" i="6" s="1"/>
  <c r="S139" i="6"/>
  <c r="U139" i="6"/>
  <c r="I140" i="6"/>
  <c r="J140" i="6"/>
  <c r="S140" i="6"/>
  <c r="U140" i="6"/>
  <c r="I141" i="6"/>
  <c r="J141" i="6" s="1"/>
  <c r="S141" i="6"/>
  <c r="U141" i="6"/>
  <c r="I142" i="6"/>
  <c r="J142" i="6"/>
  <c r="S142" i="6"/>
  <c r="U142" i="6"/>
  <c r="I143" i="6"/>
  <c r="J143" i="6" s="1"/>
  <c r="S143" i="6"/>
  <c r="U143" i="6"/>
  <c r="I144" i="6"/>
  <c r="J144" i="6"/>
  <c r="S144" i="6"/>
  <c r="U144" i="6"/>
  <c r="I145" i="6"/>
  <c r="J145" i="6" s="1"/>
  <c r="S145" i="6"/>
  <c r="U145" i="6"/>
  <c r="I146" i="6"/>
  <c r="J146" i="6"/>
  <c r="S146" i="6"/>
  <c r="U146" i="6"/>
  <c r="I147" i="6"/>
  <c r="J147" i="6" s="1"/>
  <c r="S147" i="6"/>
  <c r="U147" i="6"/>
  <c r="I148" i="6"/>
  <c r="J148" i="6"/>
  <c r="S148" i="6"/>
  <c r="U148" i="6"/>
  <c r="I149" i="6"/>
  <c r="J149" i="6" s="1"/>
  <c r="S149" i="6"/>
  <c r="U149" i="6"/>
  <c r="I150" i="6"/>
  <c r="J150" i="6"/>
  <c r="S150" i="6"/>
  <c r="U150" i="6"/>
  <c r="I151" i="6"/>
  <c r="J151" i="6" s="1"/>
  <c r="S151" i="6"/>
  <c r="U151" i="6"/>
  <c r="I152" i="6"/>
  <c r="J152" i="6"/>
  <c r="S152" i="6"/>
  <c r="U152" i="6"/>
  <c r="I153" i="6"/>
  <c r="J153" i="6" s="1"/>
  <c r="S153" i="6"/>
  <c r="U153" i="6"/>
  <c r="I154" i="6"/>
  <c r="J154" i="6"/>
  <c r="S154" i="6"/>
  <c r="U154" i="6"/>
  <c r="I155" i="6"/>
  <c r="J155" i="6"/>
  <c r="S155" i="6"/>
  <c r="U155" i="6"/>
  <c r="I156" i="6"/>
  <c r="J156" i="6" s="1"/>
  <c r="S156" i="6"/>
  <c r="U156" i="6"/>
  <c r="I157" i="6"/>
  <c r="J157" i="6"/>
  <c r="S157" i="6"/>
  <c r="U157" i="6"/>
  <c r="I158" i="6"/>
  <c r="J158" i="6" s="1"/>
  <c r="S158" i="6"/>
  <c r="U158" i="6"/>
  <c r="I159" i="6"/>
  <c r="J159" i="6"/>
  <c r="S159" i="6"/>
  <c r="U159" i="6"/>
  <c r="I160" i="6"/>
  <c r="J160" i="6" s="1"/>
  <c r="S160" i="6"/>
  <c r="U160" i="6"/>
  <c r="I161" i="6"/>
  <c r="J161" i="6"/>
  <c r="S161" i="6"/>
  <c r="U161" i="6"/>
  <c r="I162" i="6"/>
  <c r="J162" i="6" s="1"/>
  <c r="S162" i="6"/>
  <c r="U162" i="6"/>
  <c r="I163" i="6"/>
  <c r="J163" i="6"/>
  <c r="S163" i="6"/>
  <c r="U163" i="6"/>
  <c r="I164" i="6"/>
  <c r="J164" i="6" s="1"/>
  <c r="S164" i="6"/>
  <c r="U164" i="6"/>
  <c r="I165" i="6"/>
  <c r="J165" i="6"/>
  <c r="S165" i="6"/>
  <c r="U165" i="6"/>
  <c r="I166" i="6"/>
  <c r="J166" i="6" s="1"/>
  <c r="S166" i="6"/>
  <c r="U166" i="6"/>
  <c r="I167" i="6"/>
  <c r="J167" i="6"/>
  <c r="S167" i="6"/>
  <c r="U167" i="6"/>
  <c r="I168" i="6"/>
  <c r="J168" i="6" s="1"/>
  <c r="S168" i="6"/>
  <c r="U168" i="6"/>
  <c r="I169" i="6"/>
  <c r="J169" i="6"/>
  <c r="S169" i="6"/>
  <c r="U169" i="6"/>
  <c r="I170" i="6"/>
  <c r="J170" i="6" s="1"/>
  <c r="S170" i="6"/>
  <c r="U170" i="6"/>
  <c r="I171" i="6"/>
  <c r="J171" i="6"/>
  <c r="S171" i="6"/>
  <c r="U171" i="6"/>
  <c r="I172" i="6"/>
  <c r="J172" i="6" s="1"/>
  <c r="S172" i="6"/>
  <c r="U172" i="6"/>
  <c r="I173" i="6"/>
  <c r="J173" i="6"/>
  <c r="S173" i="6"/>
  <c r="U173" i="6"/>
  <c r="I174" i="6"/>
  <c r="J174" i="6" s="1"/>
  <c r="S174" i="6"/>
  <c r="U174" i="6"/>
  <c r="I175" i="6"/>
  <c r="J175" i="6"/>
  <c r="S175" i="6"/>
  <c r="U175" i="6"/>
  <c r="I176" i="6"/>
  <c r="J176" i="6" s="1"/>
  <c r="S176" i="6"/>
  <c r="U176" i="6"/>
  <c r="I177" i="6"/>
  <c r="J177" i="6"/>
  <c r="S177" i="6"/>
  <c r="U177" i="6"/>
  <c r="I178" i="6"/>
  <c r="J178" i="6" s="1"/>
  <c r="S178" i="6"/>
  <c r="U178" i="6"/>
  <c r="I179" i="6"/>
  <c r="J179" i="6"/>
  <c r="S179" i="6"/>
  <c r="U179" i="6"/>
  <c r="I180" i="6"/>
  <c r="J180" i="6" s="1"/>
  <c r="S180" i="6"/>
  <c r="U180" i="6"/>
  <c r="I181" i="6"/>
  <c r="J181" i="6"/>
  <c r="S181" i="6"/>
  <c r="U181" i="6"/>
  <c r="I182" i="6"/>
  <c r="J182" i="6" s="1"/>
  <c r="S182" i="6"/>
  <c r="U182" i="6"/>
  <c r="I183" i="6"/>
  <c r="J183" i="6"/>
  <c r="S183" i="6"/>
  <c r="U183" i="6"/>
  <c r="I184" i="6"/>
  <c r="J184" i="6" s="1"/>
  <c r="S184" i="6"/>
  <c r="U184" i="6"/>
  <c r="I185" i="6"/>
  <c r="J185" i="6"/>
  <c r="S185" i="6"/>
  <c r="U185" i="6"/>
  <c r="I186" i="6"/>
  <c r="J186" i="6" s="1"/>
  <c r="S186" i="6"/>
  <c r="U186" i="6"/>
  <c r="I187" i="6"/>
  <c r="J187" i="6"/>
  <c r="S187" i="6"/>
  <c r="U187" i="6"/>
  <c r="I188" i="6"/>
  <c r="J188" i="6" s="1"/>
  <c r="S188" i="6"/>
  <c r="U188" i="6"/>
  <c r="I189" i="6"/>
  <c r="J189" i="6"/>
  <c r="S189" i="6"/>
  <c r="U189" i="6"/>
  <c r="I190" i="6"/>
  <c r="J190" i="6" s="1"/>
  <c r="S190" i="6"/>
  <c r="U190" i="6"/>
  <c r="I191" i="6"/>
  <c r="J191" i="6"/>
  <c r="S191" i="6"/>
  <c r="U191" i="6"/>
  <c r="I192" i="6"/>
  <c r="J192" i="6" s="1"/>
  <c r="S192" i="6"/>
  <c r="U192" i="6"/>
  <c r="I193" i="6"/>
  <c r="J193" i="6"/>
  <c r="S193" i="6"/>
  <c r="U193" i="6"/>
  <c r="I194" i="6"/>
  <c r="J194" i="6" s="1"/>
  <c r="S194" i="6"/>
  <c r="U194" i="6"/>
  <c r="I195" i="6"/>
  <c r="J195" i="6"/>
  <c r="S195" i="6"/>
  <c r="U195" i="6"/>
  <c r="I196" i="6"/>
  <c r="J196" i="6" s="1"/>
  <c r="S196" i="6"/>
  <c r="U196" i="6"/>
  <c r="I197" i="6"/>
  <c r="J197" i="6"/>
  <c r="S197" i="6"/>
  <c r="U197" i="6"/>
  <c r="I198" i="6"/>
  <c r="J198" i="6" s="1"/>
  <c r="S198" i="6"/>
  <c r="U198" i="6"/>
  <c r="I199" i="6"/>
  <c r="J199" i="6"/>
  <c r="S199" i="6"/>
  <c r="U199" i="6"/>
  <c r="I200" i="6"/>
  <c r="J200" i="6" s="1"/>
  <c r="S200" i="6"/>
  <c r="U200" i="6"/>
  <c r="I201" i="6"/>
  <c r="J201" i="6"/>
  <c r="S201" i="6"/>
  <c r="U201" i="6"/>
  <c r="I202" i="6"/>
  <c r="J202" i="6" s="1"/>
  <c r="S202" i="6"/>
  <c r="U202" i="6"/>
  <c r="I203" i="6"/>
  <c r="J203" i="6"/>
  <c r="S203" i="6"/>
  <c r="U203" i="6"/>
  <c r="I204" i="6"/>
  <c r="J204" i="6" s="1"/>
  <c r="S204" i="6"/>
  <c r="U204" i="6"/>
  <c r="I205" i="6"/>
  <c r="J205" i="6"/>
  <c r="S205" i="6"/>
  <c r="U205" i="6"/>
  <c r="I206" i="6"/>
  <c r="J206" i="6" s="1"/>
  <c r="S206" i="6"/>
  <c r="U206" i="6"/>
  <c r="I207" i="6"/>
  <c r="J207" i="6"/>
  <c r="S207" i="6"/>
  <c r="U207" i="6"/>
  <c r="I208" i="6"/>
  <c r="J208" i="6" s="1"/>
  <c r="S208" i="6"/>
  <c r="U208" i="6"/>
  <c r="I209" i="6"/>
  <c r="J209" i="6"/>
  <c r="S209" i="6"/>
  <c r="U209" i="6"/>
  <c r="I210" i="6"/>
  <c r="J210" i="6" s="1"/>
  <c r="S210" i="6"/>
  <c r="U210" i="6"/>
  <c r="I211" i="6"/>
  <c r="J211" i="6"/>
  <c r="S211" i="6"/>
  <c r="U211" i="6"/>
  <c r="I212" i="6"/>
  <c r="J212" i="6" s="1"/>
  <c r="S212" i="6"/>
  <c r="U212" i="6"/>
  <c r="I213" i="6"/>
  <c r="J213" i="6"/>
  <c r="S213" i="6"/>
  <c r="U213" i="6"/>
  <c r="I214" i="6"/>
  <c r="J214" i="6" s="1"/>
  <c r="S214" i="6"/>
  <c r="U214" i="6"/>
  <c r="I215" i="6"/>
  <c r="J215" i="6"/>
  <c r="S215" i="6"/>
  <c r="U215" i="6"/>
  <c r="I216" i="6"/>
  <c r="J216" i="6" s="1"/>
  <c r="S216" i="6"/>
  <c r="U216" i="6"/>
  <c r="I217" i="6"/>
  <c r="J217" i="6"/>
  <c r="S217" i="6"/>
  <c r="U217" i="6"/>
  <c r="I218" i="6"/>
  <c r="J218" i="6" s="1"/>
  <c r="S218" i="6"/>
  <c r="U218" i="6"/>
  <c r="I219" i="6"/>
  <c r="J219" i="6"/>
  <c r="S219" i="6"/>
  <c r="U219" i="6"/>
  <c r="I220" i="6"/>
  <c r="J220" i="6" s="1"/>
  <c r="S220" i="6"/>
  <c r="U220" i="6"/>
  <c r="I221" i="6"/>
  <c r="J221" i="6" s="1"/>
  <c r="S221" i="6"/>
  <c r="U221" i="6"/>
  <c r="I222" i="6"/>
  <c r="J222" i="6" s="1"/>
  <c r="S222" i="6"/>
  <c r="U222" i="6"/>
  <c r="I223" i="6"/>
  <c r="J223" i="6" s="1"/>
  <c r="S223" i="6"/>
  <c r="U223" i="6"/>
  <c r="I224" i="6"/>
  <c r="J224" i="6" s="1"/>
  <c r="S224" i="6"/>
  <c r="U224" i="6"/>
  <c r="I225" i="6"/>
  <c r="J225" i="6" s="1"/>
  <c r="S225" i="6"/>
  <c r="U225" i="6"/>
  <c r="I226" i="6"/>
  <c r="J226" i="6" s="1"/>
  <c r="S226" i="6"/>
  <c r="U226" i="6"/>
  <c r="I227" i="6"/>
  <c r="J227" i="6" s="1"/>
  <c r="S227" i="6"/>
  <c r="U227" i="6"/>
  <c r="I228" i="6"/>
  <c r="J228" i="6" s="1"/>
  <c r="S228" i="6"/>
  <c r="U228" i="6"/>
  <c r="I229" i="6"/>
  <c r="J229" i="6" s="1"/>
  <c r="S229" i="6"/>
  <c r="U229" i="6"/>
  <c r="I230" i="6"/>
  <c r="J230" i="6" s="1"/>
  <c r="S230" i="6"/>
  <c r="U230" i="6"/>
  <c r="I231" i="6"/>
  <c r="J231" i="6" s="1"/>
  <c r="S231" i="6"/>
  <c r="U231" i="6"/>
  <c r="I232" i="6"/>
  <c r="J232" i="6" s="1"/>
  <c r="S232" i="6"/>
  <c r="U232" i="6"/>
  <c r="I233" i="6"/>
  <c r="J233" i="6" s="1"/>
  <c r="S233" i="6"/>
  <c r="U233" i="6"/>
  <c r="I234" i="6"/>
  <c r="J234" i="6" s="1"/>
  <c r="S234" i="6"/>
  <c r="U234" i="6"/>
  <c r="I235" i="6"/>
  <c r="J235" i="6" s="1"/>
  <c r="S235" i="6"/>
  <c r="U235" i="6"/>
  <c r="I236" i="6"/>
  <c r="J236" i="6" s="1"/>
  <c r="S236" i="6"/>
  <c r="U236" i="6"/>
  <c r="I237" i="6"/>
  <c r="J237" i="6" s="1"/>
  <c r="S237" i="6"/>
  <c r="U237" i="6"/>
  <c r="I238" i="6"/>
  <c r="J238" i="6" s="1"/>
  <c r="S238" i="6"/>
  <c r="U238" i="6"/>
  <c r="I239" i="6"/>
  <c r="J239" i="6" s="1"/>
  <c r="S239" i="6"/>
  <c r="U239" i="6"/>
  <c r="I240" i="6"/>
  <c r="J240" i="6" s="1"/>
  <c r="S240" i="6"/>
  <c r="U240" i="6"/>
  <c r="I241" i="6"/>
  <c r="J241" i="6" s="1"/>
  <c r="S241" i="6"/>
  <c r="U241" i="6"/>
  <c r="I242" i="6"/>
  <c r="J242" i="6"/>
  <c r="S242" i="6"/>
  <c r="U242" i="6"/>
  <c r="I243" i="6"/>
  <c r="J243" i="6" s="1"/>
  <c r="S243" i="6"/>
  <c r="U243" i="6"/>
  <c r="I244" i="6"/>
  <c r="J244" i="6"/>
  <c r="S244" i="6"/>
  <c r="U244" i="6"/>
  <c r="I245" i="6"/>
  <c r="J245" i="6" s="1"/>
  <c r="S245" i="6"/>
  <c r="U245" i="6"/>
  <c r="I246" i="6"/>
  <c r="J246" i="6"/>
  <c r="S246" i="6"/>
  <c r="U246" i="6"/>
  <c r="I247" i="6"/>
  <c r="J247" i="6"/>
  <c r="S247" i="6"/>
  <c r="U247" i="6"/>
  <c r="I248" i="6"/>
  <c r="J248" i="6"/>
  <c r="S248" i="6"/>
  <c r="U248" i="6"/>
  <c r="I249" i="6"/>
  <c r="J249" i="6" s="1"/>
  <c r="S249" i="6"/>
  <c r="U249" i="6"/>
  <c r="I250" i="6"/>
  <c r="J250" i="6"/>
  <c r="S250" i="6"/>
  <c r="U250" i="6"/>
  <c r="I251" i="6"/>
  <c r="J251" i="6" s="1"/>
  <c r="S251" i="6"/>
  <c r="U251" i="6"/>
  <c r="I252" i="6"/>
  <c r="J252" i="6"/>
  <c r="S252" i="6"/>
  <c r="U252" i="6"/>
  <c r="I253" i="6"/>
  <c r="J253" i="6" s="1"/>
  <c r="S253" i="6"/>
  <c r="U253" i="6"/>
  <c r="I254" i="6"/>
  <c r="J254" i="6"/>
  <c r="S254" i="6"/>
  <c r="U254" i="6"/>
  <c r="I255" i="6"/>
  <c r="J255" i="6" s="1"/>
  <c r="S255" i="6"/>
  <c r="U255" i="6"/>
  <c r="I256" i="6"/>
  <c r="J256" i="6"/>
  <c r="S256" i="6"/>
  <c r="U256" i="6"/>
  <c r="I257" i="6"/>
  <c r="J257" i="6" s="1"/>
  <c r="S257" i="6"/>
  <c r="U257" i="6"/>
  <c r="I258" i="6"/>
  <c r="J258" i="6"/>
  <c r="S258" i="6"/>
  <c r="U258" i="6"/>
  <c r="I259" i="6"/>
  <c r="J259" i="6" s="1"/>
  <c r="S259" i="6"/>
  <c r="U259" i="6"/>
  <c r="I260" i="6"/>
  <c r="J260" i="6" s="1"/>
  <c r="S260" i="6"/>
  <c r="U260" i="6"/>
  <c r="I261" i="6"/>
  <c r="J261" i="6" s="1"/>
  <c r="S261" i="6"/>
  <c r="U261" i="6"/>
  <c r="I262" i="6"/>
  <c r="J262" i="6" s="1"/>
  <c r="S262" i="6"/>
  <c r="U262" i="6"/>
  <c r="I263" i="6"/>
  <c r="J263" i="6" s="1"/>
  <c r="S263" i="6"/>
  <c r="U263" i="6"/>
  <c r="I264" i="6"/>
  <c r="J264" i="6" s="1"/>
  <c r="S264" i="6"/>
  <c r="U264" i="6"/>
  <c r="I265" i="6"/>
  <c r="J265" i="6"/>
  <c r="S265" i="6"/>
  <c r="U265" i="6"/>
  <c r="I266" i="6"/>
  <c r="J266" i="6" s="1"/>
  <c r="S266" i="6"/>
  <c r="U266" i="6"/>
  <c r="I267" i="6"/>
  <c r="J267" i="6"/>
  <c r="S267" i="6"/>
  <c r="U267" i="6"/>
  <c r="I268" i="6"/>
  <c r="J268" i="6" s="1"/>
  <c r="S268" i="6"/>
  <c r="U268" i="6"/>
  <c r="I269" i="6"/>
  <c r="J269" i="6"/>
  <c r="S269" i="6"/>
  <c r="U269" i="6"/>
  <c r="I270" i="6"/>
  <c r="J270" i="6" s="1"/>
  <c r="S270" i="6"/>
  <c r="U270" i="6"/>
  <c r="I271" i="6"/>
  <c r="J271" i="6"/>
  <c r="S271" i="6"/>
  <c r="U271" i="6"/>
  <c r="I272" i="6"/>
  <c r="J272" i="6" s="1"/>
  <c r="S272" i="6"/>
  <c r="U272" i="6"/>
  <c r="I13" i="7"/>
  <c r="I17" i="7"/>
  <c r="I21" i="7"/>
  <c r="I25" i="7"/>
  <c r="I29" i="7"/>
  <c r="I33" i="7"/>
  <c r="I37" i="7"/>
  <c r="I41" i="7"/>
  <c r="I45" i="7"/>
  <c r="I49" i="7"/>
  <c r="I53" i="7"/>
  <c r="I57" i="7"/>
  <c r="I61" i="7"/>
  <c r="I65" i="7"/>
  <c r="I69" i="7"/>
  <c r="I73" i="7"/>
  <c r="I77" i="7"/>
  <c r="I81" i="7"/>
  <c r="I85" i="7"/>
  <c r="I89" i="7"/>
  <c r="I93" i="7"/>
  <c r="I97" i="7"/>
  <c r="I101" i="7"/>
  <c r="I105" i="7"/>
  <c r="I109" i="7"/>
  <c r="I113" i="7"/>
  <c r="I117" i="7"/>
  <c r="I121" i="7"/>
  <c r="I125" i="7"/>
  <c r="I129" i="7"/>
  <c r="I133" i="7"/>
  <c r="I137" i="7"/>
  <c r="I141" i="7"/>
  <c r="I145" i="7"/>
  <c r="I149" i="7"/>
  <c r="I153" i="7"/>
  <c r="I157" i="7"/>
  <c r="I161" i="7"/>
  <c r="I165" i="7"/>
  <c r="I169" i="7"/>
  <c r="I173" i="7"/>
  <c r="I177" i="7"/>
  <c r="I180" i="7"/>
  <c r="I181" i="7"/>
  <c r="I184" i="7"/>
  <c r="I185" i="7"/>
  <c r="I188" i="7"/>
  <c r="I189" i="7"/>
  <c r="I192" i="7"/>
  <c r="I193" i="7"/>
  <c r="I196" i="7"/>
  <c r="I197" i="7"/>
  <c r="I200" i="7"/>
  <c r="I201" i="7"/>
  <c r="I204" i="7"/>
  <c r="I205" i="7"/>
  <c r="I208" i="7"/>
  <c r="I209" i="7"/>
  <c r="I212" i="7"/>
  <c r="I213" i="7"/>
  <c r="I216" i="7"/>
  <c r="I217" i="7"/>
  <c r="I220" i="7"/>
  <c r="I221" i="7"/>
  <c r="I224" i="7"/>
  <c r="I225" i="7"/>
  <c r="I228" i="7"/>
  <c r="I229" i="7"/>
  <c r="I232" i="7"/>
  <c r="I233" i="7"/>
  <c r="I236" i="7"/>
  <c r="I237" i="7"/>
  <c r="I240" i="7"/>
  <c r="I241" i="7"/>
  <c r="I244" i="7"/>
  <c r="I245" i="7"/>
  <c r="I248" i="7"/>
  <c r="I249" i="7"/>
  <c r="I252" i="7"/>
  <c r="I253" i="7"/>
  <c r="I256" i="7"/>
  <c r="I257" i="7"/>
  <c r="I260" i="7"/>
  <c r="I261" i="7"/>
  <c r="I264" i="7"/>
  <c r="I265" i="7"/>
  <c r="I268" i="7"/>
  <c r="I269" i="7"/>
  <c r="I272" i="7"/>
  <c r="E274" i="7"/>
  <c r="D274" i="7"/>
  <c r="C274" i="7"/>
  <c r="B274" i="7"/>
  <c r="T272" i="7"/>
  <c r="R272" i="7"/>
  <c r="T271" i="7"/>
  <c r="R271" i="7"/>
  <c r="I271" i="7"/>
  <c r="T270" i="7"/>
  <c r="R270" i="7"/>
  <c r="I270" i="7"/>
  <c r="T269" i="7"/>
  <c r="R269" i="7"/>
  <c r="T268" i="7"/>
  <c r="R268" i="7"/>
  <c r="T267" i="7"/>
  <c r="R267" i="7"/>
  <c r="I267" i="7"/>
  <c r="T266" i="7"/>
  <c r="R266" i="7"/>
  <c r="I266" i="7"/>
  <c r="T265" i="7"/>
  <c r="R265" i="7"/>
  <c r="T264" i="7"/>
  <c r="R264" i="7"/>
  <c r="T263" i="7"/>
  <c r="R263" i="7"/>
  <c r="I263" i="7"/>
  <c r="T262" i="7"/>
  <c r="R262" i="7"/>
  <c r="I262" i="7"/>
  <c r="T261" i="7"/>
  <c r="R261" i="7"/>
  <c r="T260" i="7"/>
  <c r="R260" i="7"/>
  <c r="T259" i="7"/>
  <c r="R259" i="7"/>
  <c r="I259" i="7"/>
  <c r="T258" i="7"/>
  <c r="R258" i="7"/>
  <c r="I258" i="7"/>
  <c r="T257" i="7"/>
  <c r="R257" i="7"/>
  <c r="T256" i="7"/>
  <c r="R256" i="7"/>
  <c r="T255" i="7"/>
  <c r="R255" i="7"/>
  <c r="I255" i="7"/>
  <c r="T254" i="7"/>
  <c r="R254" i="7"/>
  <c r="I254" i="7"/>
  <c r="T253" i="7"/>
  <c r="R253" i="7"/>
  <c r="T252" i="7"/>
  <c r="R252" i="7"/>
  <c r="T251" i="7"/>
  <c r="R251" i="7"/>
  <c r="I251" i="7"/>
  <c r="T250" i="7"/>
  <c r="R250" i="7"/>
  <c r="I250" i="7"/>
  <c r="T249" i="7"/>
  <c r="R249" i="7"/>
  <c r="T248" i="7"/>
  <c r="R248" i="7"/>
  <c r="T247" i="7"/>
  <c r="R247" i="7"/>
  <c r="I247" i="7"/>
  <c r="T246" i="7"/>
  <c r="R246" i="7"/>
  <c r="I246" i="7"/>
  <c r="T245" i="7"/>
  <c r="R245" i="7"/>
  <c r="T244" i="7"/>
  <c r="R244" i="7"/>
  <c r="T243" i="7"/>
  <c r="R243" i="7"/>
  <c r="I243" i="7"/>
  <c r="T242" i="7"/>
  <c r="R242" i="7"/>
  <c r="I242" i="7"/>
  <c r="T241" i="7"/>
  <c r="R241" i="7"/>
  <c r="T240" i="7"/>
  <c r="R240" i="7"/>
  <c r="T239" i="7"/>
  <c r="R239" i="7"/>
  <c r="I239" i="7"/>
  <c r="T238" i="7"/>
  <c r="R238" i="7"/>
  <c r="I238" i="7"/>
  <c r="T237" i="7"/>
  <c r="R237" i="7"/>
  <c r="T236" i="7"/>
  <c r="R236" i="7"/>
  <c r="T235" i="7"/>
  <c r="R235" i="7"/>
  <c r="I235" i="7"/>
  <c r="T234" i="7"/>
  <c r="R234" i="7"/>
  <c r="I234" i="7"/>
  <c r="T233" i="7"/>
  <c r="R233" i="7"/>
  <c r="T232" i="7"/>
  <c r="R232" i="7"/>
  <c r="T231" i="7"/>
  <c r="R231" i="7"/>
  <c r="I231" i="7"/>
  <c r="T230" i="7"/>
  <c r="R230" i="7"/>
  <c r="I230" i="7"/>
  <c r="T229" i="7"/>
  <c r="R229" i="7"/>
  <c r="T228" i="7"/>
  <c r="R228" i="7"/>
  <c r="T227" i="7"/>
  <c r="R227" i="7"/>
  <c r="I227" i="7"/>
  <c r="T226" i="7"/>
  <c r="R226" i="7"/>
  <c r="I226" i="7"/>
  <c r="T225" i="7"/>
  <c r="R225" i="7"/>
  <c r="T224" i="7"/>
  <c r="R224" i="7"/>
  <c r="T223" i="7"/>
  <c r="R223" i="7"/>
  <c r="I223" i="7"/>
  <c r="T222" i="7"/>
  <c r="R222" i="7"/>
  <c r="I222" i="7"/>
  <c r="T221" i="7"/>
  <c r="R221" i="7"/>
  <c r="T220" i="7"/>
  <c r="R220" i="7"/>
  <c r="T219" i="7"/>
  <c r="R219" i="7"/>
  <c r="I219" i="7"/>
  <c r="T218" i="7"/>
  <c r="R218" i="7"/>
  <c r="I218" i="7"/>
  <c r="T217" i="7"/>
  <c r="R217" i="7"/>
  <c r="T216" i="7"/>
  <c r="R216" i="7"/>
  <c r="T215" i="7"/>
  <c r="R215" i="7"/>
  <c r="I215" i="7"/>
  <c r="T214" i="7"/>
  <c r="R214" i="7"/>
  <c r="I214" i="7"/>
  <c r="T213" i="7"/>
  <c r="R213" i="7"/>
  <c r="T212" i="7"/>
  <c r="R212" i="7"/>
  <c r="T211" i="7"/>
  <c r="R211" i="7"/>
  <c r="I211" i="7"/>
  <c r="T210" i="7"/>
  <c r="R210" i="7"/>
  <c r="I210" i="7"/>
  <c r="T209" i="7"/>
  <c r="R209" i="7"/>
  <c r="T208" i="7"/>
  <c r="R208" i="7"/>
  <c r="T207" i="7"/>
  <c r="R207" i="7"/>
  <c r="I207" i="7"/>
  <c r="T206" i="7"/>
  <c r="R206" i="7"/>
  <c r="I206" i="7"/>
  <c r="T205" i="7"/>
  <c r="R205" i="7"/>
  <c r="T204" i="7"/>
  <c r="R204" i="7"/>
  <c r="T203" i="7"/>
  <c r="R203" i="7"/>
  <c r="I203" i="7"/>
  <c r="T202" i="7"/>
  <c r="R202" i="7"/>
  <c r="I202" i="7"/>
  <c r="T201" i="7"/>
  <c r="R201" i="7"/>
  <c r="T200" i="7"/>
  <c r="R200" i="7"/>
  <c r="T199" i="7"/>
  <c r="R199" i="7"/>
  <c r="I199" i="7"/>
  <c r="T198" i="7"/>
  <c r="R198" i="7"/>
  <c r="I198" i="7"/>
  <c r="T197" i="7"/>
  <c r="R197" i="7"/>
  <c r="T196" i="7"/>
  <c r="R196" i="7"/>
  <c r="T195" i="7"/>
  <c r="R195" i="7"/>
  <c r="I195" i="7"/>
  <c r="T194" i="7"/>
  <c r="R194" i="7"/>
  <c r="I194" i="7"/>
  <c r="T193" i="7"/>
  <c r="R193" i="7"/>
  <c r="T192" i="7"/>
  <c r="R192" i="7"/>
  <c r="T191" i="7"/>
  <c r="R191" i="7"/>
  <c r="I191" i="7"/>
  <c r="T190" i="7"/>
  <c r="R190" i="7"/>
  <c r="I190" i="7"/>
  <c r="T189" i="7"/>
  <c r="R189" i="7"/>
  <c r="T188" i="7"/>
  <c r="R188" i="7"/>
  <c r="T187" i="7"/>
  <c r="R187" i="7"/>
  <c r="I187" i="7"/>
  <c r="T186" i="7"/>
  <c r="R186" i="7"/>
  <c r="I186" i="7"/>
  <c r="T185" i="7"/>
  <c r="R185" i="7"/>
  <c r="T184" i="7"/>
  <c r="R184" i="7"/>
  <c r="T183" i="7"/>
  <c r="R183" i="7"/>
  <c r="I183" i="7"/>
  <c r="T182" i="7"/>
  <c r="R182" i="7"/>
  <c r="I182" i="7"/>
  <c r="T181" i="7"/>
  <c r="R181" i="7"/>
  <c r="T180" i="7"/>
  <c r="R180" i="7"/>
  <c r="T179" i="7"/>
  <c r="R179" i="7"/>
  <c r="I179" i="7"/>
  <c r="T178" i="7"/>
  <c r="R178" i="7"/>
  <c r="I178" i="7"/>
  <c r="T177" i="7"/>
  <c r="R177" i="7"/>
  <c r="T176" i="7"/>
  <c r="R176" i="7"/>
  <c r="I176" i="7"/>
  <c r="T175" i="7"/>
  <c r="R175" i="7"/>
  <c r="I175" i="7"/>
  <c r="T174" i="7"/>
  <c r="R174" i="7"/>
  <c r="I174" i="7"/>
  <c r="T173" i="7"/>
  <c r="R173" i="7"/>
  <c r="T172" i="7"/>
  <c r="R172" i="7"/>
  <c r="I172" i="7"/>
  <c r="T171" i="7"/>
  <c r="R171" i="7"/>
  <c r="I171" i="7"/>
  <c r="T170" i="7"/>
  <c r="R170" i="7"/>
  <c r="I170" i="7"/>
  <c r="T169" i="7"/>
  <c r="R169" i="7"/>
  <c r="T168" i="7"/>
  <c r="R168" i="7"/>
  <c r="I168" i="7"/>
  <c r="T167" i="7"/>
  <c r="R167" i="7"/>
  <c r="I167" i="7"/>
  <c r="T166" i="7"/>
  <c r="R166" i="7"/>
  <c r="I166" i="7"/>
  <c r="T165" i="7"/>
  <c r="R165" i="7"/>
  <c r="T164" i="7"/>
  <c r="R164" i="7"/>
  <c r="I164" i="7"/>
  <c r="T163" i="7"/>
  <c r="R163" i="7"/>
  <c r="I163" i="7"/>
  <c r="T162" i="7"/>
  <c r="R162" i="7"/>
  <c r="I162" i="7"/>
  <c r="T161" i="7"/>
  <c r="R161" i="7"/>
  <c r="T160" i="7"/>
  <c r="R160" i="7"/>
  <c r="I160" i="7"/>
  <c r="T159" i="7"/>
  <c r="R159" i="7"/>
  <c r="I159" i="7"/>
  <c r="T158" i="7"/>
  <c r="R158" i="7"/>
  <c r="I158" i="7"/>
  <c r="T157" i="7"/>
  <c r="R157" i="7"/>
  <c r="T156" i="7"/>
  <c r="R156" i="7"/>
  <c r="I156" i="7"/>
  <c r="T155" i="7"/>
  <c r="R155" i="7"/>
  <c r="I155" i="7"/>
  <c r="T154" i="7"/>
  <c r="R154" i="7"/>
  <c r="I154" i="7"/>
  <c r="T153" i="7"/>
  <c r="R153" i="7"/>
  <c r="T152" i="7"/>
  <c r="R152" i="7"/>
  <c r="I152" i="7"/>
  <c r="T151" i="7"/>
  <c r="R151" i="7"/>
  <c r="I151" i="7"/>
  <c r="T150" i="7"/>
  <c r="R150" i="7"/>
  <c r="I150" i="7"/>
  <c r="T149" i="7"/>
  <c r="R149" i="7"/>
  <c r="T148" i="7"/>
  <c r="R148" i="7"/>
  <c r="I148" i="7"/>
  <c r="T147" i="7"/>
  <c r="R147" i="7"/>
  <c r="I147" i="7"/>
  <c r="T146" i="7"/>
  <c r="R146" i="7"/>
  <c r="I146" i="7"/>
  <c r="T145" i="7"/>
  <c r="R145" i="7"/>
  <c r="T144" i="7"/>
  <c r="R144" i="7"/>
  <c r="I144" i="7"/>
  <c r="T143" i="7"/>
  <c r="R143" i="7"/>
  <c r="I143" i="7"/>
  <c r="T142" i="7"/>
  <c r="R142" i="7"/>
  <c r="I142" i="7"/>
  <c r="T141" i="7"/>
  <c r="R141" i="7"/>
  <c r="T140" i="7"/>
  <c r="R140" i="7"/>
  <c r="I140" i="7"/>
  <c r="T139" i="7"/>
  <c r="R139" i="7"/>
  <c r="I139" i="7"/>
  <c r="T138" i="7"/>
  <c r="R138" i="7"/>
  <c r="I138" i="7"/>
  <c r="T137" i="7"/>
  <c r="R137" i="7"/>
  <c r="T136" i="7"/>
  <c r="R136" i="7"/>
  <c r="I136" i="7"/>
  <c r="T135" i="7"/>
  <c r="R135" i="7"/>
  <c r="I135" i="7"/>
  <c r="T134" i="7"/>
  <c r="R134" i="7"/>
  <c r="I134" i="7"/>
  <c r="T133" i="7"/>
  <c r="R133" i="7"/>
  <c r="T132" i="7"/>
  <c r="R132" i="7"/>
  <c r="I132" i="7"/>
  <c r="T131" i="7"/>
  <c r="R131" i="7"/>
  <c r="I131" i="7"/>
  <c r="T130" i="7"/>
  <c r="R130" i="7"/>
  <c r="I130" i="7"/>
  <c r="T129" i="7"/>
  <c r="R129" i="7"/>
  <c r="T128" i="7"/>
  <c r="R128" i="7"/>
  <c r="I128" i="7"/>
  <c r="T127" i="7"/>
  <c r="R127" i="7"/>
  <c r="I127" i="7"/>
  <c r="T126" i="7"/>
  <c r="R126" i="7"/>
  <c r="I126" i="7"/>
  <c r="T125" i="7"/>
  <c r="R125" i="7"/>
  <c r="T124" i="7"/>
  <c r="R124" i="7"/>
  <c r="I124" i="7"/>
  <c r="T123" i="7"/>
  <c r="R123" i="7"/>
  <c r="I123" i="7"/>
  <c r="T122" i="7"/>
  <c r="R122" i="7"/>
  <c r="I122" i="7"/>
  <c r="T121" i="7"/>
  <c r="R121" i="7"/>
  <c r="T120" i="7"/>
  <c r="R120" i="7"/>
  <c r="I120" i="7"/>
  <c r="T119" i="7"/>
  <c r="R119" i="7"/>
  <c r="I119" i="7"/>
  <c r="T118" i="7"/>
  <c r="R118" i="7"/>
  <c r="I118" i="7"/>
  <c r="T117" i="7"/>
  <c r="R117" i="7"/>
  <c r="T116" i="7"/>
  <c r="R116" i="7"/>
  <c r="I116" i="7"/>
  <c r="T115" i="7"/>
  <c r="R115" i="7"/>
  <c r="I115" i="7"/>
  <c r="T114" i="7"/>
  <c r="R114" i="7"/>
  <c r="I114" i="7"/>
  <c r="T113" i="7"/>
  <c r="R113" i="7"/>
  <c r="T112" i="7"/>
  <c r="R112" i="7"/>
  <c r="I112" i="7"/>
  <c r="T111" i="7"/>
  <c r="R111" i="7"/>
  <c r="I111" i="7"/>
  <c r="T110" i="7"/>
  <c r="R110" i="7"/>
  <c r="I110" i="7"/>
  <c r="T109" i="7"/>
  <c r="R109" i="7"/>
  <c r="T108" i="7"/>
  <c r="R108" i="7"/>
  <c r="I108" i="7"/>
  <c r="T107" i="7"/>
  <c r="R107" i="7"/>
  <c r="I107" i="7"/>
  <c r="T106" i="7"/>
  <c r="R106" i="7"/>
  <c r="I106" i="7"/>
  <c r="T105" i="7"/>
  <c r="R105" i="7"/>
  <c r="T104" i="7"/>
  <c r="R104" i="7"/>
  <c r="I104" i="7"/>
  <c r="T103" i="7"/>
  <c r="R103" i="7"/>
  <c r="I103" i="7"/>
  <c r="T102" i="7"/>
  <c r="R102" i="7"/>
  <c r="I102" i="7"/>
  <c r="T101" i="7"/>
  <c r="R101" i="7"/>
  <c r="T100" i="7"/>
  <c r="R100" i="7"/>
  <c r="I100" i="7"/>
  <c r="T99" i="7"/>
  <c r="R99" i="7"/>
  <c r="I99" i="7"/>
  <c r="T98" i="7"/>
  <c r="R98" i="7"/>
  <c r="I98" i="7"/>
  <c r="T97" i="7"/>
  <c r="R97" i="7"/>
  <c r="T96" i="7"/>
  <c r="R96" i="7"/>
  <c r="I96" i="7"/>
  <c r="T95" i="7"/>
  <c r="R95" i="7"/>
  <c r="I95" i="7"/>
  <c r="T94" i="7"/>
  <c r="R94" i="7"/>
  <c r="I94" i="7"/>
  <c r="T93" i="7"/>
  <c r="R93" i="7"/>
  <c r="T92" i="7"/>
  <c r="R92" i="7"/>
  <c r="I92" i="7"/>
  <c r="T91" i="7"/>
  <c r="R91" i="7"/>
  <c r="I91" i="7"/>
  <c r="T90" i="7"/>
  <c r="R90" i="7"/>
  <c r="I90" i="7"/>
  <c r="T89" i="7"/>
  <c r="R89" i="7"/>
  <c r="T88" i="7"/>
  <c r="R88" i="7"/>
  <c r="I88" i="7"/>
  <c r="T87" i="7"/>
  <c r="R87" i="7"/>
  <c r="I87" i="7"/>
  <c r="T86" i="7"/>
  <c r="R86" i="7"/>
  <c r="I86" i="7"/>
  <c r="T85" i="7"/>
  <c r="R85" i="7"/>
  <c r="T84" i="7"/>
  <c r="R84" i="7"/>
  <c r="I84" i="7"/>
  <c r="T83" i="7"/>
  <c r="R83" i="7"/>
  <c r="I83" i="7"/>
  <c r="T82" i="7"/>
  <c r="R82" i="7"/>
  <c r="I82" i="7"/>
  <c r="T81" i="7"/>
  <c r="R81" i="7"/>
  <c r="T80" i="7"/>
  <c r="R80" i="7"/>
  <c r="I80" i="7"/>
  <c r="T79" i="7"/>
  <c r="R79" i="7"/>
  <c r="I79" i="7"/>
  <c r="T78" i="7"/>
  <c r="R78" i="7"/>
  <c r="I78" i="7"/>
  <c r="T77" i="7"/>
  <c r="R77" i="7"/>
  <c r="T76" i="7"/>
  <c r="R76" i="7"/>
  <c r="I76" i="7"/>
  <c r="T75" i="7"/>
  <c r="R75" i="7"/>
  <c r="I75" i="7"/>
  <c r="T74" i="7"/>
  <c r="R74" i="7"/>
  <c r="I74" i="7"/>
  <c r="T73" i="7"/>
  <c r="R73" i="7"/>
  <c r="T72" i="7"/>
  <c r="R72" i="7"/>
  <c r="I72" i="7"/>
  <c r="T71" i="7"/>
  <c r="R71" i="7"/>
  <c r="I71" i="7"/>
  <c r="T70" i="7"/>
  <c r="R70" i="7"/>
  <c r="I70" i="7"/>
  <c r="T69" i="7"/>
  <c r="R69" i="7"/>
  <c r="T68" i="7"/>
  <c r="R68" i="7"/>
  <c r="I68" i="7"/>
  <c r="T67" i="7"/>
  <c r="R67" i="7"/>
  <c r="I67" i="7"/>
  <c r="T66" i="7"/>
  <c r="R66" i="7"/>
  <c r="I66" i="7"/>
  <c r="T65" i="7"/>
  <c r="R65" i="7"/>
  <c r="T64" i="7"/>
  <c r="R64" i="7"/>
  <c r="I64" i="7"/>
  <c r="T63" i="7"/>
  <c r="R63" i="7"/>
  <c r="I63" i="7"/>
  <c r="T62" i="7"/>
  <c r="R62" i="7"/>
  <c r="I62" i="7"/>
  <c r="T61" i="7"/>
  <c r="R61" i="7"/>
  <c r="T60" i="7"/>
  <c r="R60" i="7"/>
  <c r="I60" i="7"/>
  <c r="T59" i="7"/>
  <c r="R59" i="7"/>
  <c r="I59" i="7"/>
  <c r="T58" i="7"/>
  <c r="R58" i="7"/>
  <c r="I58" i="7"/>
  <c r="T57" i="7"/>
  <c r="R57" i="7"/>
  <c r="T56" i="7"/>
  <c r="R56" i="7"/>
  <c r="I56" i="7"/>
  <c r="T55" i="7"/>
  <c r="R55" i="7"/>
  <c r="I55" i="7"/>
  <c r="T54" i="7"/>
  <c r="R54" i="7"/>
  <c r="I54" i="7"/>
  <c r="T53" i="7"/>
  <c r="R53" i="7"/>
  <c r="T52" i="7"/>
  <c r="R52" i="7"/>
  <c r="I52" i="7"/>
  <c r="T51" i="7"/>
  <c r="R51" i="7"/>
  <c r="I51" i="7"/>
  <c r="T50" i="7"/>
  <c r="R50" i="7"/>
  <c r="I50" i="7"/>
  <c r="T49" i="7"/>
  <c r="R49" i="7"/>
  <c r="T48" i="7"/>
  <c r="R48" i="7"/>
  <c r="I48" i="7"/>
  <c r="T47" i="7"/>
  <c r="R47" i="7"/>
  <c r="I47" i="7"/>
  <c r="T46" i="7"/>
  <c r="R46" i="7"/>
  <c r="I46" i="7"/>
  <c r="T45" i="7"/>
  <c r="R45" i="7"/>
  <c r="T44" i="7"/>
  <c r="R44" i="7"/>
  <c r="I44" i="7"/>
  <c r="T43" i="7"/>
  <c r="R43" i="7"/>
  <c r="I43" i="7"/>
  <c r="T42" i="7"/>
  <c r="R42" i="7"/>
  <c r="I42" i="7"/>
  <c r="T41" i="7"/>
  <c r="R41" i="7"/>
  <c r="T40" i="7"/>
  <c r="R40" i="7"/>
  <c r="I40" i="7"/>
  <c r="T39" i="7"/>
  <c r="R39" i="7"/>
  <c r="I39" i="7"/>
  <c r="T38" i="7"/>
  <c r="R38" i="7"/>
  <c r="I38" i="7"/>
  <c r="T37" i="7"/>
  <c r="R37" i="7"/>
  <c r="T36" i="7"/>
  <c r="R36" i="7"/>
  <c r="I36" i="7"/>
  <c r="T35" i="7"/>
  <c r="R35" i="7"/>
  <c r="I35" i="7"/>
  <c r="T34" i="7"/>
  <c r="R34" i="7"/>
  <c r="I34" i="7"/>
  <c r="T33" i="7"/>
  <c r="R33" i="7"/>
  <c r="T32" i="7"/>
  <c r="R32" i="7"/>
  <c r="I32" i="7"/>
  <c r="T31" i="7"/>
  <c r="R31" i="7"/>
  <c r="I31" i="7"/>
  <c r="T30" i="7"/>
  <c r="R30" i="7"/>
  <c r="I30" i="7"/>
  <c r="T29" i="7"/>
  <c r="R29" i="7"/>
  <c r="T28" i="7"/>
  <c r="R28" i="7"/>
  <c r="I28" i="7"/>
  <c r="T27" i="7"/>
  <c r="R27" i="7"/>
  <c r="I27" i="7"/>
  <c r="T26" i="7"/>
  <c r="R26" i="7"/>
  <c r="I26" i="7"/>
  <c r="T25" i="7"/>
  <c r="R25" i="7"/>
  <c r="T24" i="7"/>
  <c r="R24" i="7"/>
  <c r="I24" i="7"/>
  <c r="T23" i="7"/>
  <c r="R23" i="7"/>
  <c r="I23" i="7"/>
  <c r="T22" i="7"/>
  <c r="R22" i="7"/>
  <c r="I22" i="7"/>
  <c r="T21" i="7"/>
  <c r="R21" i="7"/>
  <c r="T20" i="7"/>
  <c r="R20" i="7"/>
  <c r="I20" i="7"/>
  <c r="T19" i="7"/>
  <c r="R19" i="7"/>
  <c r="I19" i="7"/>
  <c r="T18" i="7"/>
  <c r="R18" i="7"/>
  <c r="I18" i="7"/>
  <c r="T17" i="7"/>
  <c r="R17" i="7"/>
  <c r="T16" i="7"/>
  <c r="R16" i="7"/>
  <c r="I16" i="7"/>
  <c r="T15" i="7"/>
  <c r="R15" i="7"/>
  <c r="I15" i="7"/>
  <c r="T14" i="7"/>
  <c r="R14" i="7"/>
  <c r="I14" i="7"/>
  <c r="T13" i="7"/>
  <c r="R13" i="7"/>
  <c r="T12" i="7"/>
  <c r="R12" i="7"/>
  <c r="I12" i="7"/>
  <c r="T11" i="7"/>
  <c r="R11" i="7"/>
  <c r="I11" i="7"/>
  <c r="T10" i="7"/>
  <c r="R10" i="7"/>
  <c r="I10" i="7"/>
  <c r="B10" i="7"/>
  <c r="F10" i="7" s="1"/>
  <c r="B11" i="7" s="1"/>
  <c r="F11" i="7" s="1"/>
  <c r="B12" i="7" s="1"/>
  <c r="F12" i="7" s="1"/>
  <c r="B13" i="7" s="1"/>
  <c r="F13" i="7" s="1"/>
  <c r="B14" i="7" s="1"/>
  <c r="F14" i="7" s="1"/>
  <c r="B15" i="7" s="1"/>
  <c r="F15" i="7" s="1"/>
  <c r="B16" i="7" s="1"/>
  <c r="F16" i="7" s="1"/>
  <c r="B17" i="7" s="1"/>
  <c r="F17" i="7" s="1"/>
  <c r="B18" i="7" s="1"/>
  <c r="F18" i="7" s="1"/>
  <c r="B19" i="7" s="1"/>
  <c r="F19" i="7" s="1"/>
  <c r="B20" i="7" s="1"/>
  <c r="F20" i="7" s="1"/>
  <c r="B21" i="7" s="1"/>
  <c r="F21" i="7" s="1"/>
  <c r="B22" i="7" s="1"/>
  <c r="F22" i="7" s="1"/>
  <c r="B23" i="7" s="1"/>
  <c r="F23" i="7" s="1"/>
  <c r="B24" i="7" s="1"/>
  <c r="F24" i="7" s="1"/>
  <c r="B25" i="7" s="1"/>
  <c r="F25" i="7" s="1"/>
  <c r="B26" i="7" s="1"/>
  <c r="F26" i="7" s="1"/>
  <c r="B27" i="7" s="1"/>
  <c r="F27" i="7" s="1"/>
  <c r="B28" i="7" s="1"/>
  <c r="F28" i="7" s="1"/>
  <c r="B29" i="7" s="1"/>
  <c r="F29" i="7" s="1"/>
  <c r="B30" i="7" s="1"/>
  <c r="F30" i="7" s="1"/>
  <c r="B31" i="7" s="1"/>
  <c r="F31" i="7" s="1"/>
  <c r="B32" i="7" s="1"/>
  <c r="F32" i="7" s="1"/>
  <c r="B33" i="7" s="1"/>
  <c r="F33" i="7" s="1"/>
  <c r="B34" i="7" s="1"/>
  <c r="F34" i="7" s="1"/>
  <c r="B35" i="7" s="1"/>
  <c r="F35" i="7" s="1"/>
  <c r="B36" i="7" s="1"/>
  <c r="F36" i="7" s="1"/>
  <c r="B37" i="7" s="1"/>
  <c r="F37" i="7" s="1"/>
  <c r="B38" i="7" s="1"/>
  <c r="F38" i="7" s="1"/>
  <c r="B39" i="7" s="1"/>
  <c r="F39" i="7" s="1"/>
  <c r="B40" i="7" s="1"/>
  <c r="F40" i="7" s="1"/>
  <c r="B41" i="7" s="1"/>
  <c r="F41" i="7" s="1"/>
  <c r="B42" i="7" s="1"/>
  <c r="F42" i="7" s="1"/>
  <c r="B43" i="7" s="1"/>
  <c r="F43" i="7" s="1"/>
  <c r="B44" i="7" s="1"/>
  <c r="F44" i="7" s="1"/>
  <c r="B45" i="7" s="1"/>
  <c r="F45" i="7" s="1"/>
  <c r="B46" i="7" s="1"/>
  <c r="F46" i="7" s="1"/>
  <c r="B47" i="7" s="1"/>
  <c r="F47" i="7" s="1"/>
  <c r="B48" i="7" s="1"/>
  <c r="F48" i="7" s="1"/>
  <c r="B49" i="7" s="1"/>
  <c r="F49" i="7" s="1"/>
  <c r="B50" i="7" s="1"/>
  <c r="F50" i="7" s="1"/>
  <c r="B51" i="7" s="1"/>
  <c r="F51" i="7" s="1"/>
  <c r="B52" i="7" s="1"/>
  <c r="F52" i="7" s="1"/>
  <c r="B53" i="7" s="1"/>
  <c r="F53" i="7" s="1"/>
  <c r="B54" i="7" s="1"/>
  <c r="F54" i="7" s="1"/>
  <c r="B55" i="7" s="1"/>
  <c r="F55" i="7" s="1"/>
  <c r="B56" i="7" s="1"/>
  <c r="F56" i="7" s="1"/>
  <c r="B57" i="7" s="1"/>
  <c r="F57" i="7" s="1"/>
  <c r="B58" i="7" s="1"/>
  <c r="F58" i="7" s="1"/>
  <c r="B59" i="7" s="1"/>
  <c r="F59" i="7" s="1"/>
  <c r="B60" i="7" s="1"/>
  <c r="F60" i="7" s="1"/>
  <c r="B61" i="7" s="1"/>
  <c r="F61" i="7" s="1"/>
  <c r="B62" i="7" s="1"/>
  <c r="F62" i="7" s="1"/>
  <c r="B63" i="7" s="1"/>
  <c r="F63" i="7" s="1"/>
  <c r="B64" i="7" s="1"/>
  <c r="F64" i="7" s="1"/>
  <c r="B65" i="7" s="1"/>
  <c r="F65" i="7" s="1"/>
  <c r="B66" i="7" s="1"/>
  <c r="F66" i="7" s="1"/>
  <c r="B67" i="7" s="1"/>
  <c r="F67" i="7" s="1"/>
  <c r="B68" i="7" s="1"/>
  <c r="F68" i="7" s="1"/>
  <c r="B69" i="7" s="1"/>
  <c r="F69" i="7" s="1"/>
  <c r="B70" i="7" s="1"/>
  <c r="F70" i="7" s="1"/>
  <c r="B71" i="7" s="1"/>
  <c r="F71" i="7" s="1"/>
  <c r="B72" i="7" s="1"/>
  <c r="F72" i="7" s="1"/>
  <c r="B73" i="7" s="1"/>
  <c r="F73" i="7" s="1"/>
  <c r="B74" i="7" s="1"/>
  <c r="F74" i="7" s="1"/>
  <c r="B75" i="7" s="1"/>
  <c r="F75" i="7" s="1"/>
  <c r="B76" i="7" s="1"/>
  <c r="F76" i="7" s="1"/>
  <c r="B77" i="7" s="1"/>
  <c r="F77" i="7" s="1"/>
  <c r="B78" i="7" s="1"/>
  <c r="F78" i="7" s="1"/>
  <c r="B79" i="7" s="1"/>
  <c r="F79" i="7" s="1"/>
  <c r="B80" i="7" s="1"/>
  <c r="F80" i="7" s="1"/>
  <c r="B81" i="7" s="1"/>
  <c r="F81" i="7" s="1"/>
  <c r="B82" i="7" s="1"/>
  <c r="F82" i="7" s="1"/>
  <c r="B83" i="7" s="1"/>
  <c r="F83" i="7" s="1"/>
  <c r="B84" i="7" s="1"/>
  <c r="F84" i="7" s="1"/>
  <c r="B85" i="7" s="1"/>
  <c r="F85" i="7" s="1"/>
  <c r="B86" i="7" s="1"/>
  <c r="F86" i="7" s="1"/>
  <c r="B87" i="7" s="1"/>
  <c r="F87" i="7" s="1"/>
  <c r="B88" i="7" s="1"/>
  <c r="F88" i="7" s="1"/>
  <c r="B89" i="7" s="1"/>
  <c r="F89" i="7" s="1"/>
  <c r="B90" i="7" s="1"/>
  <c r="F90" i="7" s="1"/>
  <c r="B91" i="7" s="1"/>
  <c r="F91" i="7" s="1"/>
  <c r="B92" i="7" s="1"/>
  <c r="F92" i="7" s="1"/>
  <c r="B93" i="7" s="1"/>
  <c r="F93" i="7" s="1"/>
  <c r="B94" i="7" s="1"/>
  <c r="F94" i="7" s="1"/>
  <c r="B95" i="7" s="1"/>
  <c r="F95" i="7" s="1"/>
  <c r="B96" i="7" s="1"/>
  <c r="F96" i="7" s="1"/>
  <c r="B97" i="7" s="1"/>
  <c r="F97" i="7" s="1"/>
  <c r="B98" i="7" s="1"/>
  <c r="F98" i="7" s="1"/>
  <c r="B99" i="7" s="1"/>
  <c r="F99" i="7" s="1"/>
  <c r="B100" i="7" s="1"/>
  <c r="F100" i="7" s="1"/>
  <c r="B101" i="7" s="1"/>
  <c r="F101" i="7" s="1"/>
  <c r="B102" i="7" s="1"/>
  <c r="F102" i="7" s="1"/>
  <c r="B103" i="7" s="1"/>
  <c r="F103" i="7" s="1"/>
  <c r="B104" i="7" s="1"/>
  <c r="F104" i="7" s="1"/>
  <c r="B105" i="7" s="1"/>
  <c r="F105" i="7" s="1"/>
  <c r="B106" i="7" s="1"/>
  <c r="F106" i="7" s="1"/>
  <c r="B107" i="7" s="1"/>
  <c r="F107" i="7" s="1"/>
  <c r="B108" i="7" s="1"/>
  <c r="F108" i="7" s="1"/>
  <c r="B109" i="7" s="1"/>
  <c r="F109" i="7" s="1"/>
  <c r="B110" i="7" s="1"/>
  <c r="F110" i="7" s="1"/>
  <c r="B111" i="7" s="1"/>
  <c r="F111" i="7" s="1"/>
  <c r="B112" i="7" s="1"/>
  <c r="F112" i="7" s="1"/>
  <c r="B113" i="7" s="1"/>
  <c r="F113" i="7" s="1"/>
  <c r="B114" i="7" s="1"/>
  <c r="F114" i="7" s="1"/>
  <c r="B115" i="7" s="1"/>
  <c r="F115" i="7" s="1"/>
  <c r="B116" i="7" s="1"/>
  <c r="F116" i="7" s="1"/>
  <c r="B117" i="7" s="1"/>
  <c r="F117" i="7" s="1"/>
  <c r="B118" i="7" s="1"/>
  <c r="F118" i="7" s="1"/>
  <c r="B119" i="7" s="1"/>
  <c r="F119" i="7" s="1"/>
  <c r="B120" i="7" s="1"/>
  <c r="F120" i="7" s="1"/>
  <c r="B121" i="7" s="1"/>
  <c r="F121" i="7" s="1"/>
  <c r="B122" i="7" s="1"/>
  <c r="F122" i="7" s="1"/>
  <c r="B123" i="7" s="1"/>
  <c r="F123" i="7" s="1"/>
  <c r="B124" i="7" s="1"/>
  <c r="F124" i="7" s="1"/>
  <c r="B125" i="7" s="1"/>
  <c r="F125" i="7" s="1"/>
  <c r="B126" i="7" s="1"/>
  <c r="F126" i="7" s="1"/>
  <c r="B127" i="7" s="1"/>
  <c r="F127" i="7" s="1"/>
  <c r="B128" i="7" s="1"/>
  <c r="F128" i="7" s="1"/>
  <c r="B129" i="7" s="1"/>
  <c r="F129" i="7" s="1"/>
  <c r="B130" i="7" s="1"/>
  <c r="F130" i="7" s="1"/>
  <c r="B131" i="7" s="1"/>
  <c r="F131" i="7" s="1"/>
  <c r="B132" i="7" s="1"/>
  <c r="F132" i="7" s="1"/>
  <c r="B133" i="7" s="1"/>
  <c r="F133" i="7" s="1"/>
  <c r="B134" i="7" s="1"/>
  <c r="F134" i="7" s="1"/>
  <c r="B135" i="7" s="1"/>
  <c r="F135" i="7" s="1"/>
  <c r="B136" i="7" s="1"/>
  <c r="F136" i="7" s="1"/>
  <c r="B137" i="7" s="1"/>
  <c r="F137" i="7" s="1"/>
  <c r="B138" i="7" s="1"/>
  <c r="F138" i="7" s="1"/>
  <c r="B139" i="7" s="1"/>
  <c r="F139" i="7" s="1"/>
  <c r="B140" i="7" s="1"/>
  <c r="F140" i="7" s="1"/>
  <c r="B141" i="7" s="1"/>
  <c r="F141" i="7" s="1"/>
  <c r="B142" i="7" s="1"/>
  <c r="F142" i="7" s="1"/>
  <c r="B143" i="7" s="1"/>
  <c r="F143" i="7" s="1"/>
  <c r="B144" i="7" s="1"/>
  <c r="F144" i="7" s="1"/>
  <c r="B145" i="7" s="1"/>
  <c r="F145" i="7" s="1"/>
  <c r="B146" i="7" s="1"/>
  <c r="F146" i="7" s="1"/>
  <c r="B147" i="7" s="1"/>
  <c r="F147" i="7" s="1"/>
  <c r="B148" i="7" s="1"/>
  <c r="F148" i="7" s="1"/>
  <c r="B149" i="7" s="1"/>
  <c r="F149" i="7" s="1"/>
  <c r="B150" i="7" s="1"/>
  <c r="F150" i="7" s="1"/>
  <c r="B151" i="7" s="1"/>
  <c r="F151" i="7" s="1"/>
  <c r="B152" i="7" s="1"/>
  <c r="F152" i="7" s="1"/>
  <c r="B153" i="7" s="1"/>
  <c r="F153" i="7" s="1"/>
  <c r="B154" i="7" s="1"/>
  <c r="F154" i="7" s="1"/>
  <c r="B155" i="7" s="1"/>
  <c r="F155" i="7" s="1"/>
  <c r="B156" i="7" s="1"/>
  <c r="F156" i="7" s="1"/>
  <c r="B157" i="7" s="1"/>
  <c r="F157" i="7" s="1"/>
  <c r="B158" i="7" s="1"/>
  <c r="F158" i="7" s="1"/>
  <c r="B159" i="7" s="1"/>
  <c r="F159" i="7" s="1"/>
  <c r="B160" i="7" s="1"/>
  <c r="F160" i="7" s="1"/>
  <c r="B161" i="7" s="1"/>
  <c r="F161" i="7" s="1"/>
  <c r="B162" i="7" s="1"/>
  <c r="F162" i="7" s="1"/>
  <c r="B163" i="7" s="1"/>
  <c r="F163" i="7" s="1"/>
  <c r="B164" i="7" s="1"/>
  <c r="F164" i="7" s="1"/>
  <c r="B165" i="7" s="1"/>
  <c r="F165" i="7" s="1"/>
  <c r="B166" i="7" s="1"/>
  <c r="F166" i="7" s="1"/>
  <c r="B167" i="7" s="1"/>
  <c r="F167" i="7" s="1"/>
  <c r="B168" i="7" s="1"/>
  <c r="F168" i="7" s="1"/>
  <c r="B169" i="7" s="1"/>
  <c r="F169" i="7" s="1"/>
  <c r="B170" i="7" s="1"/>
  <c r="F170" i="7" s="1"/>
  <c r="B171" i="7" s="1"/>
  <c r="F171" i="7" s="1"/>
  <c r="B172" i="7" s="1"/>
  <c r="F172" i="7" s="1"/>
  <c r="B173" i="7" s="1"/>
  <c r="F173" i="7" s="1"/>
  <c r="B174" i="7" s="1"/>
  <c r="F174" i="7" s="1"/>
  <c r="B175" i="7" s="1"/>
  <c r="F175" i="7" s="1"/>
  <c r="B176" i="7" s="1"/>
  <c r="F176" i="7" s="1"/>
  <c r="B177" i="7" s="1"/>
  <c r="F177" i="7" s="1"/>
  <c r="B178" i="7" s="1"/>
  <c r="F178" i="7" s="1"/>
  <c r="B179" i="7" s="1"/>
  <c r="F179" i="7" s="1"/>
  <c r="B180" i="7" s="1"/>
  <c r="F180" i="7" s="1"/>
  <c r="B181" i="7" s="1"/>
  <c r="F181" i="7" s="1"/>
  <c r="B182" i="7" s="1"/>
  <c r="F182" i="7" s="1"/>
  <c r="B183" i="7" s="1"/>
  <c r="F183" i="7" s="1"/>
  <c r="B184" i="7" s="1"/>
  <c r="F184" i="7" s="1"/>
  <c r="B185" i="7" s="1"/>
  <c r="F185" i="7" s="1"/>
  <c r="B186" i="7" s="1"/>
  <c r="F186" i="7" s="1"/>
  <c r="B187" i="7" s="1"/>
  <c r="F187" i="7" s="1"/>
  <c r="B188" i="7" s="1"/>
  <c r="F188" i="7" s="1"/>
  <c r="B189" i="7" s="1"/>
  <c r="F189" i="7" s="1"/>
  <c r="B190" i="7" s="1"/>
  <c r="F190" i="7" s="1"/>
  <c r="B191" i="7" s="1"/>
  <c r="F191" i="7" s="1"/>
  <c r="B192" i="7" s="1"/>
  <c r="F192" i="7" s="1"/>
  <c r="B193" i="7" s="1"/>
  <c r="F193" i="7" s="1"/>
  <c r="B194" i="7" s="1"/>
  <c r="F194" i="7" s="1"/>
  <c r="B195" i="7" s="1"/>
  <c r="F195" i="7" s="1"/>
  <c r="B196" i="7" s="1"/>
  <c r="F196" i="7" s="1"/>
  <c r="B197" i="7" s="1"/>
  <c r="F197" i="7" s="1"/>
  <c r="B198" i="7" s="1"/>
  <c r="F198" i="7" s="1"/>
  <c r="B199" i="7" s="1"/>
  <c r="F199" i="7" s="1"/>
  <c r="B200" i="7" s="1"/>
  <c r="F200" i="7" s="1"/>
  <c r="B201" i="7" s="1"/>
  <c r="F201" i="7" s="1"/>
  <c r="B202" i="7" s="1"/>
  <c r="F202" i="7" s="1"/>
  <c r="B203" i="7" s="1"/>
  <c r="F203" i="7" s="1"/>
  <c r="B204" i="7" s="1"/>
  <c r="F204" i="7" s="1"/>
  <c r="B205" i="7" s="1"/>
  <c r="F205" i="7" s="1"/>
  <c r="B206" i="7" s="1"/>
  <c r="F206" i="7" s="1"/>
  <c r="B207" i="7" s="1"/>
  <c r="F207" i="7" s="1"/>
  <c r="B208" i="7" s="1"/>
  <c r="F208" i="7" s="1"/>
  <c r="B209" i="7" s="1"/>
  <c r="F209" i="7" s="1"/>
  <c r="B210" i="7" s="1"/>
  <c r="F210" i="7" s="1"/>
  <c r="B211" i="7" s="1"/>
  <c r="F211" i="7" s="1"/>
  <c r="B212" i="7" s="1"/>
  <c r="F212" i="7" s="1"/>
  <c r="B213" i="7" s="1"/>
  <c r="F213" i="7" s="1"/>
  <c r="B214" i="7" s="1"/>
  <c r="F214" i="7" s="1"/>
  <c r="B215" i="7" s="1"/>
  <c r="F215" i="7" s="1"/>
  <c r="B216" i="7" s="1"/>
  <c r="F216" i="7" s="1"/>
  <c r="B217" i="7" s="1"/>
  <c r="F217" i="7" s="1"/>
  <c r="B218" i="7" s="1"/>
  <c r="F218" i="7" s="1"/>
  <c r="B219" i="7" s="1"/>
  <c r="F219" i="7" s="1"/>
  <c r="B220" i="7" s="1"/>
  <c r="F220" i="7" s="1"/>
  <c r="B221" i="7" s="1"/>
  <c r="F221" i="7" s="1"/>
  <c r="B222" i="7" s="1"/>
  <c r="F222" i="7" s="1"/>
  <c r="B223" i="7" s="1"/>
  <c r="F223" i="7" s="1"/>
  <c r="B224" i="7" s="1"/>
  <c r="F224" i="7" s="1"/>
  <c r="B225" i="7" s="1"/>
  <c r="F225" i="7" s="1"/>
  <c r="B226" i="7" s="1"/>
  <c r="F226" i="7" s="1"/>
  <c r="B227" i="7" s="1"/>
  <c r="F227" i="7" s="1"/>
  <c r="B228" i="7" s="1"/>
  <c r="F228" i="7" s="1"/>
  <c r="B229" i="7" s="1"/>
  <c r="F229" i="7" s="1"/>
  <c r="B230" i="7" s="1"/>
  <c r="F230" i="7" s="1"/>
  <c r="B231" i="7" s="1"/>
  <c r="F231" i="7" s="1"/>
  <c r="B232" i="7" s="1"/>
  <c r="F232" i="7" s="1"/>
  <c r="B233" i="7" s="1"/>
  <c r="F233" i="7" s="1"/>
  <c r="B234" i="7" s="1"/>
  <c r="F234" i="7" s="1"/>
  <c r="B235" i="7" s="1"/>
  <c r="F235" i="7" s="1"/>
  <c r="B236" i="7" s="1"/>
  <c r="F236" i="7" s="1"/>
  <c r="B237" i="7" s="1"/>
  <c r="F237" i="7" s="1"/>
  <c r="B238" i="7" s="1"/>
  <c r="F238" i="7" s="1"/>
  <c r="B239" i="7" s="1"/>
  <c r="F239" i="7" s="1"/>
  <c r="B240" i="7" s="1"/>
  <c r="F240" i="7" s="1"/>
  <c r="B241" i="7" s="1"/>
  <c r="F241" i="7" s="1"/>
  <c r="B242" i="7" s="1"/>
  <c r="F242" i="7" s="1"/>
  <c r="B243" i="7" s="1"/>
  <c r="F243" i="7" s="1"/>
  <c r="B244" i="7" s="1"/>
  <c r="F244" i="7" s="1"/>
  <c r="B245" i="7" s="1"/>
  <c r="F245" i="7" s="1"/>
  <c r="B246" i="7" s="1"/>
  <c r="F246" i="7" s="1"/>
  <c r="B247" i="7" s="1"/>
  <c r="F247" i="7" s="1"/>
  <c r="B248" i="7" s="1"/>
  <c r="F248" i="7" s="1"/>
  <c r="B249" i="7" s="1"/>
  <c r="F249" i="7" s="1"/>
  <c r="B250" i="7" s="1"/>
  <c r="F250" i="7" s="1"/>
  <c r="B251" i="7" s="1"/>
  <c r="F251" i="7" s="1"/>
  <c r="B252" i="7" s="1"/>
  <c r="F252" i="7" s="1"/>
  <c r="B253" i="7" s="1"/>
  <c r="F253" i="7" s="1"/>
  <c r="B254" i="7" s="1"/>
  <c r="F254" i="7" s="1"/>
  <c r="B255" i="7" s="1"/>
  <c r="F255" i="7" s="1"/>
  <c r="B256" i="7" s="1"/>
  <c r="F256" i="7" s="1"/>
  <c r="B257" i="7" s="1"/>
  <c r="F257" i="7" s="1"/>
  <c r="B258" i="7" s="1"/>
  <c r="F258" i="7" s="1"/>
  <c r="B259" i="7" s="1"/>
  <c r="F259" i="7" s="1"/>
  <c r="B260" i="7" s="1"/>
  <c r="F260" i="7" s="1"/>
  <c r="B261" i="7" s="1"/>
  <c r="F261" i="7" s="1"/>
  <c r="B262" i="7" s="1"/>
  <c r="F262" i="7" s="1"/>
  <c r="B263" i="7" s="1"/>
  <c r="F263" i="7" s="1"/>
  <c r="B264" i="7" s="1"/>
  <c r="F264" i="7" s="1"/>
  <c r="B265" i="7" s="1"/>
  <c r="F265" i="7" s="1"/>
  <c r="B266" i="7" s="1"/>
  <c r="F266" i="7" s="1"/>
  <c r="B267" i="7" s="1"/>
  <c r="F267" i="7" s="1"/>
  <c r="B268" i="7" s="1"/>
  <c r="F268" i="7" s="1"/>
  <c r="B269" i="7" s="1"/>
  <c r="F269" i="7" s="1"/>
  <c r="B270" i="7" s="1"/>
  <c r="F270" i="7" s="1"/>
  <c r="B271" i="7" s="1"/>
  <c r="F271" i="7" s="1"/>
  <c r="B272" i="7" s="1"/>
  <c r="F272" i="7" s="1"/>
  <c r="U9" i="7"/>
  <c r="Q10" i="7" s="1"/>
  <c r="P9" i="7"/>
  <c r="I9" i="7"/>
  <c r="E274" i="6"/>
  <c r="D274" i="6"/>
  <c r="C274" i="6"/>
  <c r="B274" i="6"/>
  <c r="U11" i="6"/>
  <c r="S11" i="6"/>
  <c r="I11" i="6"/>
  <c r="J11" i="6" s="1"/>
  <c r="U10" i="6"/>
  <c r="S10" i="6"/>
  <c r="S274" i="6" s="1"/>
  <c r="I10" i="6"/>
  <c r="J10" i="6" s="1"/>
  <c r="B10" i="6"/>
  <c r="F10" i="6" s="1"/>
  <c r="B11" i="6" s="1"/>
  <c r="F11" i="6" s="1"/>
  <c r="B12" i="6" s="1"/>
  <c r="F12" i="6" s="1"/>
  <c r="B13" i="6" s="1"/>
  <c r="F13" i="6" s="1"/>
  <c r="B14" i="6" s="1"/>
  <c r="F14" i="6" s="1"/>
  <c r="B15" i="6" s="1"/>
  <c r="F15" i="6" s="1"/>
  <c r="B16" i="6" s="1"/>
  <c r="F16" i="6" s="1"/>
  <c r="B17" i="6" s="1"/>
  <c r="F17" i="6" s="1"/>
  <c r="B18" i="6" s="1"/>
  <c r="F18" i="6" s="1"/>
  <c r="B19" i="6" s="1"/>
  <c r="F19" i="6" s="1"/>
  <c r="B20" i="6" s="1"/>
  <c r="F20" i="6" s="1"/>
  <c r="B21" i="6" s="1"/>
  <c r="F21" i="6" s="1"/>
  <c r="B22" i="6" s="1"/>
  <c r="F22" i="6" s="1"/>
  <c r="B23" i="6" s="1"/>
  <c r="F23" i="6" s="1"/>
  <c r="B24" i="6" s="1"/>
  <c r="F24" i="6" s="1"/>
  <c r="B25" i="6" s="1"/>
  <c r="F25" i="6" s="1"/>
  <c r="B26" i="6" s="1"/>
  <c r="F26" i="6" s="1"/>
  <c r="B27" i="6" s="1"/>
  <c r="F27" i="6" s="1"/>
  <c r="B28" i="6" s="1"/>
  <c r="F28" i="6" s="1"/>
  <c r="B29" i="6" s="1"/>
  <c r="F29" i="6" s="1"/>
  <c r="B30" i="6" s="1"/>
  <c r="F30" i="6" s="1"/>
  <c r="B31" i="6" s="1"/>
  <c r="F31" i="6" s="1"/>
  <c r="B32" i="6" s="1"/>
  <c r="F32" i="6" s="1"/>
  <c r="B33" i="6" s="1"/>
  <c r="F33" i="6" s="1"/>
  <c r="B34" i="6" s="1"/>
  <c r="F34" i="6" s="1"/>
  <c r="B35" i="6" s="1"/>
  <c r="F35" i="6" s="1"/>
  <c r="B36" i="6" s="1"/>
  <c r="F36" i="6" s="1"/>
  <c r="B37" i="6" s="1"/>
  <c r="F37" i="6" s="1"/>
  <c r="B38" i="6" s="1"/>
  <c r="F38" i="6" s="1"/>
  <c r="B39" i="6" s="1"/>
  <c r="F39" i="6" s="1"/>
  <c r="B40" i="6" s="1"/>
  <c r="F40" i="6" s="1"/>
  <c r="B41" i="6" s="1"/>
  <c r="F41" i="6" s="1"/>
  <c r="B42" i="6" s="1"/>
  <c r="F42" i="6" s="1"/>
  <c r="B43" i="6" s="1"/>
  <c r="F43" i="6" s="1"/>
  <c r="B44" i="6" s="1"/>
  <c r="F44" i="6" s="1"/>
  <c r="B45" i="6" s="1"/>
  <c r="F45" i="6" s="1"/>
  <c r="B46" i="6" s="1"/>
  <c r="F46" i="6" s="1"/>
  <c r="B47" i="6" s="1"/>
  <c r="F47" i="6" s="1"/>
  <c r="B48" i="6" s="1"/>
  <c r="F48" i="6" s="1"/>
  <c r="B49" i="6" s="1"/>
  <c r="F49" i="6" s="1"/>
  <c r="B50" i="6" s="1"/>
  <c r="F50" i="6" s="1"/>
  <c r="B51" i="6" s="1"/>
  <c r="F51" i="6" s="1"/>
  <c r="B52" i="6" s="1"/>
  <c r="F52" i="6" s="1"/>
  <c r="B53" i="6" s="1"/>
  <c r="F53" i="6" s="1"/>
  <c r="B54" i="6" s="1"/>
  <c r="F54" i="6" s="1"/>
  <c r="B55" i="6" s="1"/>
  <c r="F55" i="6" s="1"/>
  <c r="B56" i="6" s="1"/>
  <c r="F56" i="6" s="1"/>
  <c r="B57" i="6" s="1"/>
  <c r="F57" i="6" s="1"/>
  <c r="B58" i="6" s="1"/>
  <c r="F58" i="6" s="1"/>
  <c r="B59" i="6" s="1"/>
  <c r="F59" i="6" s="1"/>
  <c r="B60" i="6" s="1"/>
  <c r="F60" i="6" s="1"/>
  <c r="B61" i="6" s="1"/>
  <c r="F61" i="6" s="1"/>
  <c r="B62" i="6" s="1"/>
  <c r="F62" i="6" s="1"/>
  <c r="B63" i="6" s="1"/>
  <c r="F63" i="6" s="1"/>
  <c r="B64" i="6" s="1"/>
  <c r="F64" i="6" s="1"/>
  <c r="B65" i="6" s="1"/>
  <c r="F65" i="6" s="1"/>
  <c r="B66" i="6" s="1"/>
  <c r="F66" i="6" s="1"/>
  <c r="B67" i="6" s="1"/>
  <c r="F67" i="6" s="1"/>
  <c r="B68" i="6" s="1"/>
  <c r="F68" i="6" s="1"/>
  <c r="B69" i="6" s="1"/>
  <c r="F69" i="6" s="1"/>
  <c r="B70" i="6" s="1"/>
  <c r="F70" i="6" s="1"/>
  <c r="B71" i="6" s="1"/>
  <c r="F71" i="6" s="1"/>
  <c r="B72" i="6" s="1"/>
  <c r="F72" i="6" s="1"/>
  <c r="B73" i="6" s="1"/>
  <c r="F73" i="6" s="1"/>
  <c r="B74" i="6" s="1"/>
  <c r="F74" i="6" s="1"/>
  <c r="B75" i="6" s="1"/>
  <c r="F75" i="6" s="1"/>
  <c r="B76" i="6" s="1"/>
  <c r="F76" i="6" s="1"/>
  <c r="B77" i="6" s="1"/>
  <c r="F77" i="6" s="1"/>
  <c r="B78" i="6" s="1"/>
  <c r="F78" i="6" s="1"/>
  <c r="B79" i="6" s="1"/>
  <c r="F79" i="6" s="1"/>
  <c r="B80" i="6" s="1"/>
  <c r="F80" i="6" s="1"/>
  <c r="B81" i="6" s="1"/>
  <c r="F81" i="6" s="1"/>
  <c r="B82" i="6" s="1"/>
  <c r="F82" i="6" s="1"/>
  <c r="B83" i="6" s="1"/>
  <c r="F83" i="6" s="1"/>
  <c r="B84" i="6" s="1"/>
  <c r="F84" i="6" s="1"/>
  <c r="B85" i="6" s="1"/>
  <c r="F85" i="6" s="1"/>
  <c r="B86" i="6" s="1"/>
  <c r="F86" i="6" s="1"/>
  <c r="B87" i="6" s="1"/>
  <c r="F87" i="6" s="1"/>
  <c r="B88" i="6" s="1"/>
  <c r="F88" i="6" s="1"/>
  <c r="B89" i="6" s="1"/>
  <c r="F89" i="6" s="1"/>
  <c r="B90" i="6" s="1"/>
  <c r="F90" i="6" s="1"/>
  <c r="B91" i="6" s="1"/>
  <c r="F91" i="6" s="1"/>
  <c r="B92" i="6" s="1"/>
  <c r="F92" i="6" s="1"/>
  <c r="B93" i="6" s="1"/>
  <c r="F93" i="6" s="1"/>
  <c r="B94" i="6" s="1"/>
  <c r="F94" i="6" s="1"/>
  <c r="B95" i="6" s="1"/>
  <c r="F95" i="6" s="1"/>
  <c r="B96" i="6" s="1"/>
  <c r="F96" i="6" s="1"/>
  <c r="B97" i="6" s="1"/>
  <c r="F97" i="6" s="1"/>
  <c r="B98" i="6" s="1"/>
  <c r="F98" i="6" s="1"/>
  <c r="B99" i="6" s="1"/>
  <c r="F99" i="6" s="1"/>
  <c r="B100" i="6" s="1"/>
  <c r="F100" i="6" s="1"/>
  <c r="B101" i="6" s="1"/>
  <c r="F101" i="6" s="1"/>
  <c r="B102" i="6" s="1"/>
  <c r="F102" i="6" s="1"/>
  <c r="B103" i="6" s="1"/>
  <c r="F103" i="6" s="1"/>
  <c r="B104" i="6" s="1"/>
  <c r="F104" i="6" s="1"/>
  <c r="B105" i="6" s="1"/>
  <c r="F105" i="6" s="1"/>
  <c r="B106" i="6" s="1"/>
  <c r="F106" i="6" s="1"/>
  <c r="B107" i="6" s="1"/>
  <c r="F107" i="6" s="1"/>
  <c r="B108" i="6" s="1"/>
  <c r="F108" i="6" s="1"/>
  <c r="B109" i="6" s="1"/>
  <c r="F109" i="6" s="1"/>
  <c r="B110" i="6" s="1"/>
  <c r="F110" i="6" s="1"/>
  <c r="B111" i="6" s="1"/>
  <c r="F111" i="6" s="1"/>
  <c r="B112" i="6" s="1"/>
  <c r="F112" i="6" s="1"/>
  <c r="B113" i="6" s="1"/>
  <c r="F113" i="6" s="1"/>
  <c r="B114" i="6" s="1"/>
  <c r="F114" i="6" s="1"/>
  <c r="B115" i="6" s="1"/>
  <c r="F115" i="6" s="1"/>
  <c r="B116" i="6" s="1"/>
  <c r="F116" i="6" s="1"/>
  <c r="B117" i="6" s="1"/>
  <c r="F117" i="6" s="1"/>
  <c r="B118" i="6" s="1"/>
  <c r="F118" i="6" s="1"/>
  <c r="B119" i="6" s="1"/>
  <c r="F119" i="6" s="1"/>
  <c r="B120" i="6" s="1"/>
  <c r="F120" i="6" s="1"/>
  <c r="B121" i="6" s="1"/>
  <c r="F121" i="6" s="1"/>
  <c r="B122" i="6" s="1"/>
  <c r="F122" i="6" s="1"/>
  <c r="B123" i="6" s="1"/>
  <c r="F123" i="6" s="1"/>
  <c r="B124" i="6" s="1"/>
  <c r="F124" i="6" s="1"/>
  <c r="B125" i="6" s="1"/>
  <c r="F125" i="6" s="1"/>
  <c r="B126" i="6" s="1"/>
  <c r="F126" i="6" s="1"/>
  <c r="B127" i="6" s="1"/>
  <c r="F127" i="6" s="1"/>
  <c r="B128" i="6" s="1"/>
  <c r="F128" i="6" s="1"/>
  <c r="B129" i="6" s="1"/>
  <c r="F129" i="6" s="1"/>
  <c r="B130" i="6" s="1"/>
  <c r="F130" i="6" s="1"/>
  <c r="B131" i="6" s="1"/>
  <c r="F131" i="6" s="1"/>
  <c r="B132" i="6" s="1"/>
  <c r="F132" i="6" s="1"/>
  <c r="B133" i="6" s="1"/>
  <c r="F133" i="6" s="1"/>
  <c r="B134" i="6" s="1"/>
  <c r="F134" i="6" s="1"/>
  <c r="B135" i="6" s="1"/>
  <c r="F135" i="6" s="1"/>
  <c r="B136" i="6" s="1"/>
  <c r="F136" i="6" s="1"/>
  <c r="B137" i="6" s="1"/>
  <c r="F137" i="6" s="1"/>
  <c r="B138" i="6" s="1"/>
  <c r="F138" i="6" s="1"/>
  <c r="B139" i="6" s="1"/>
  <c r="F139" i="6" s="1"/>
  <c r="B140" i="6" s="1"/>
  <c r="F140" i="6" s="1"/>
  <c r="B141" i="6" s="1"/>
  <c r="F141" i="6" s="1"/>
  <c r="B142" i="6" s="1"/>
  <c r="F142" i="6" s="1"/>
  <c r="B143" i="6" s="1"/>
  <c r="F143" i="6" s="1"/>
  <c r="B144" i="6" s="1"/>
  <c r="F144" i="6" s="1"/>
  <c r="B145" i="6" s="1"/>
  <c r="F145" i="6" s="1"/>
  <c r="B146" i="6" s="1"/>
  <c r="F146" i="6" s="1"/>
  <c r="B147" i="6" s="1"/>
  <c r="F147" i="6" s="1"/>
  <c r="B148" i="6" s="1"/>
  <c r="F148" i="6" s="1"/>
  <c r="B149" i="6" s="1"/>
  <c r="F149" i="6" s="1"/>
  <c r="B150" i="6" s="1"/>
  <c r="F150" i="6" s="1"/>
  <c r="B151" i="6" s="1"/>
  <c r="F151" i="6" s="1"/>
  <c r="B152" i="6" s="1"/>
  <c r="F152" i="6" s="1"/>
  <c r="B153" i="6" s="1"/>
  <c r="F153" i="6" s="1"/>
  <c r="B154" i="6" s="1"/>
  <c r="F154" i="6" s="1"/>
  <c r="B155" i="6" s="1"/>
  <c r="F155" i="6" s="1"/>
  <c r="B156" i="6" s="1"/>
  <c r="F156" i="6" s="1"/>
  <c r="B157" i="6" s="1"/>
  <c r="F157" i="6" s="1"/>
  <c r="B158" i="6" s="1"/>
  <c r="F158" i="6" s="1"/>
  <c r="B159" i="6" s="1"/>
  <c r="F159" i="6" s="1"/>
  <c r="B160" i="6" s="1"/>
  <c r="F160" i="6" s="1"/>
  <c r="B161" i="6" s="1"/>
  <c r="F161" i="6" s="1"/>
  <c r="B162" i="6" s="1"/>
  <c r="F162" i="6" s="1"/>
  <c r="B163" i="6" s="1"/>
  <c r="F163" i="6" s="1"/>
  <c r="B164" i="6" s="1"/>
  <c r="F164" i="6" s="1"/>
  <c r="B165" i="6" s="1"/>
  <c r="F165" i="6" s="1"/>
  <c r="B166" i="6" s="1"/>
  <c r="F166" i="6" s="1"/>
  <c r="B167" i="6" s="1"/>
  <c r="F167" i="6" s="1"/>
  <c r="B168" i="6" s="1"/>
  <c r="F168" i="6" s="1"/>
  <c r="B169" i="6" s="1"/>
  <c r="F169" i="6" s="1"/>
  <c r="B170" i="6" s="1"/>
  <c r="F170" i="6" s="1"/>
  <c r="B171" i="6" s="1"/>
  <c r="F171" i="6" s="1"/>
  <c r="B172" i="6" s="1"/>
  <c r="F172" i="6" s="1"/>
  <c r="B173" i="6" s="1"/>
  <c r="F173" i="6" s="1"/>
  <c r="B174" i="6" s="1"/>
  <c r="F174" i="6" s="1"/>
  <c r="B175" i="6" s="1"/>
  <c r="F175" i="6" s="1"/>
  <c r="B176" i="6" s="1"/>
  <c r="F176" i="6" s="1"/>
  <c r="B177" i="6" s="1"/>
  <c r="F177" i="6" s="1"/>
  <c r="B178" i="6" s="1"/>
  <c r="F178" i="6" s="1"/>
  <c r="B179" i="6" s="1"/>
  <c r="F179" i="6" s="1"/>
  <c r="B180" i="6" s="1"/>
  <c r="F180" i="6" s="1"/>
  <c r="B181" i="6" s="1"/>
  <c r="F181" i="6" s="1"/>
  <c r="B182" i="6" s="1"/>
  <c r="F182" i="6" s="1"/>
  <c r="B183" i="6" s="1"/>
  <c r="F183" i="6" s="1"/>
  <c r="B184" i="6" s="1"/>
  <c r="F184" i="6" s="1"/>
  <c r="B185" i="6" s="1"/>
  <c r="F185" i="6" s="1"/>
  <c r="B186" i="6" s="1"/>
  <c r="F186" i="6" s="1"/>
  <c r="B187" i="6" s="1"/>
  <c r="F187" i="6" s="1"/>
  <c r="B188" i="6" s="1"/>
  <c r="F188" i="6" s="1"/>
  <c r="B189" i="6" s="1"/>
  <c r="F189" i="6" s="1"/>
  <c r="B190" i="6" s="1"/>
  <c r="F190" i="6" s="1"/>
  <c r="B191" i="6" s="1"/>
  <c r="F191" i="6" s="1"/>
  <c r="B192" i="6" s="1"/>
  <c r="F192" i="6" s="1"/>
  <c r="B193" i="6" s="1"/>
  <c r="F193" i="6" s="1"/>
  <c r="B194" i="6" s="1"/>
  <c r="F194" i="6" s="1"/>
  <c r="B195" i="6" s="1"/>
  <c r="F195" i="6" s="1"/>
  <c r="B196" i="6" s="1"/>
  <c r="F196" i="6" s="1"/>
  <c r="B197" i="6" s="1"/>
  <c r="F197" i="6" s="1"/>
  <c r="B198" i="6" s="1"/>
  <c r="F198" i="6" s="1"/>
  <c r="B199" i="6" s="1"/>
  <c r="F199" i="6" s="1"/>
  <c r="B200" i="6" s="1"/>
  <c r="F200" i="6" s="1"/>
  <c r="B201" i="6" s="1"/>
  <c r="F201" i="6" s="1"/>
  <c r="B202" i="6" s="1"/>
  <c r="F202" i="6" s="1"/>
  <c r="B203" i="6" s="1"/>
  <c r="F203" i="6" s="1"/>
  <c r="B204" i="6" s="1"/>
  <c r="F204" i="6" s="1"/>
  <c r="B205" i="6" s="1"/>
  <c r="F205" i="6" s="1"/>
  <c r="B206" i="6" s="1"/>
  <c r="F206" i="6" s="1"/>
  <c r="B207" i="6" s="1"/>
  <c r="F207" i="6" s="1"/>
  <c r="B208" i="6" s="1"/>
  <c r="F208" i="6" s="1"/>
  <c r="B209" i="6" s="1"/>
  <c r="F209" i="6" s="1"/>
  <c r="B210" i="6" s="1"/>
  <c r="F210" i="6" s="1"/>
  <c r="B211" i="6" s="1"/>
  <c r="F211" i="6" s="1"/>
  <c r="B212" i="6" s="1"/>
  <c r="F212" i="6" s="1"/>
  <c r="B213" i="6" s="1"/>
  <c r="F213" i="6" s="1"/>
  <c r="B214" i="6" s="1"/>
  <c r="F214" i="6" s="1"/>
  <c r="B215" i="6" s="1"/>
  <c r="F215" i="6" s="1"/>
  <c r="B216" i="6" s="1"/>
  <c r="F216" i="6" s="1"/>
  <c r="B217" i="6" s="1"/>
  <c r="F217" i="6" s="1"/>
  <c r="B218" i="6" s="1"/>
  <c r="F218" i="6" s="1"/>
  <c r="B219" i="6" s="1"/>
  <c r="F219" i="6" s="1"/>
  <c r="B220" i="6" s="1"/>
  <c r="F220" i="6" s="1"/>
  <c r="B221" i="6" s="1"/>
  <c r="F221" i="6" s="1"/>
  <c r="B222" i="6" s="1"/>
  <c r="F222" i="6" s="1"/>
  <c r="B223" i="6" s="1"/>
  <c r="F223" i="6" s="1"/>
  <c r="B224" i="6" s="1"/>
  <c r="F224" i="6" s="1"/>
  <c r="B225" i="6" s="1"/>
  <c r="F225" i="6" s="1"/>
  <c r="B226" i="6" s="1"/>
  <c r="F226" i="6" s="1"/>
  <c r="B227" i="6" s="1"/>
  <c r="F227" i="6" s="1"/>
  <c r="B228" i="6" s="1"/>
  <c r="F228" i="6" s="1"/>
  <c r="B229" i="6" s="1"/>
  <c r="F229" i="6" s="1"/>
  <c r="B230" i="6" s="1"/>
  <c r="F230" i="6" s="1"/>
  <c r="B231" i="6" s="1"/>
  <c r="F231" i="6" s="1"/>
  <c r="B232" i="6" s="1"/>
  <c r="F232" i="6" s="1"/>
  <c r="B233" i="6" s="1"/>
  <c r="F233" i="6" s="1"/>
  <c r="B234" i="6" s="1"/>
  <c r="F234" i="6" s="1"/>
  <c r="B235" i="6" s="1"/>
  <c r="F235" i="6" s="1"/>
  <c r="B236" i="6" s="1"/>
  <c r="F236" i="6" s="1"/>
  <c r="B237" i="6" s="1"/>
  <c r="F237" i="6" s="1"/>
  <c r="B238" i="6" s="1"/>
  <c r="F238" i="6" s="1"/>
  <c r="B239" i="6" s="1"/>
  <c r="F239" i="6" s="1"/>
  <c r="B240" i="6" s="1"/>
  <c r="F240" i="6" s="1"/>
  <c r="B241" i="6" s="1"/>
  <c r="F241" i="6" s="1"/>
  <c r="B242" i="6" s="1"/>
  <c r="F242" i="6" s="1"/>
  <c r="B243" i="6" s="1"/>
  <c r="F243" i="6" s="1"/>
  <c r="B244" i="6" s="1"/>
  <c r="F244" i="6" s="1"/>
  <c r="B245" i="6" s="1"/>
  <c r="F245" i="6" s="1"/>
  <c r="B246" i="6" s="1"/>
  <c r="F246" i="6" s="1"/>
  <c r="B247" i="6" s="1"/>
  <c r="F247" i="6" s="1"/>
  <c r="B248" i="6" s="1"/>
  <c r="F248" i="6" s="1"/>
  <c r="B249" i="6" s="1"/>
  <c r="F249" i="6" s="1"/>
  <c r="B250" i="6" s="1"/>
  <c r="F250" i="6" s="1"/>
  <c r="B251" i="6" s="1"/>
  <c r="F251" i="6" s="1"/>
  <c r="B252" i="6" s="1"/>
  <c r="F252" i="6" s="1"/>
  <c r="B253" i="6" s="1"/>
  <c r="F253" i="6" s="1"/>
  <c r="B254" i="6" s="1"/>
  <c r="F254" i="6" s="1"/>
  <c r="B255" i="6" s="1"/>
  <c r="F255" i="6" s="1"/>
  <c r="B256" i="6" s="1"/>
  <c r="F256" i="6" s="1"/>
  <c r="B257" i="6" s="1"/>
  <c r="F257" i="6" s="1"/>
  <c r="B258" i="6" s="1"/>
  <c r="F258" i="6" s="1"/>
  <c r="B259" i="6" s="1"/>
  <c r="F259" i="6" s="1"/>
  <c r="B260" i="6" s="1"/>
  <c r="F260" i="6" s="1"/>
  <c r="B261" i="6" s="1"/>
  <c r="F261" i="6" s="1"/>
  <c r="B262" i="6" s="1"/>
  <c r="F262" i="6" s="1"/>
  <c r="B263" i="6" s="1"/>
  <c r="F263" i="6" s="1"/>
  <c r="B264" i="6" s="1"/>
  <c r="F264" i="6" s="1"/>
  <c r="B265" i="6" s="1"/>
  <c r="F265" i="6" s="1"/>
  <c r="B266" i="6" s="1"/>
  <c r="F266" i="6" s="1"/>
  <c r="B267" i="6" s="1"/>
  <c r="F267" i="6" s="1"/>
  <c r="B268" i="6" s="1"/>
  <c r="F268" i="6" s="1"/>
  <c r="B269" i="6" s="1"/>
  <c r="F269" i="6" s="1"/>
  <c r="B270" i="6" s="1"/>
  <c r="F270" i="6" s="1"/>
  <c r="B271" i="6" s="1"/>
  <c r="F271" i="6" s="1"/>
  <c r="B272" i="6" s="1"/>
  <c r="F272" i="6" s="1"/>
  <c r="V9" i="6"/>
  <c r="R10" i="6" s="1"/>
  <c r="Q9" i="6"/>
  <c r="I9" i="6"/>
  <c r="J9" i="6" s="1"/>
  <c r="L8" i="6"/>
  <c r="N263" i="6" s="1"/>
  <c r="O263" i="6" s="1"/>
  <c r="I11" i="5"/>
  <c r="R11" i="5"/>
  <c r="T11" i="5"/>
  <c r="T263" i="6" l="1"/>
  <c r="X263" i="6" s="1"/>
  <c r="M263" i="6"/>
  <c r="F274" i="6"/>
  <c r="N257" i="6"/>
  <c r="O257" i="6" s="1"/>
  <c r="N272" i="6"/>
  <c r="O272" i="6" s="1"/>
  <c r="N270" i="6"/>
  <c r="O270" i="6" s="1"/>
  <c r="N268" i="6"/>
  <c r="O268" i="6" s="1"/>
  <c r="N266" i="6"/>
  <c r="O266" i="6" s="1"/>
  <c r="N264" i="6"/>
  <c r="O264" i="6" s="1"/>
  <c r="N12" i="6"/>
  <c r="O12" i="6" s="1"/>
  <c r="N14" i="6"/>
  <c r="O14" i="6" s="1"/>
  <c r="N16" i="6"/>
  <c r="O16" i="6" s="1"/>
  <c r="N18" i="6"/>
  <c r="O18" i="6" s="1"/>
  <c r="N20" i="6"/>
  <c r="O20" i="6" s="1"/>
  <c r="N22" i="6"/>
  <c r="O22" i="6" s="1"/>
  <c r="N24" i="6"/>
  <c r="O24" i="6" s="1"/>
  <c r="N26" i="6"/>
  <c r="O26" i="6" s="1"/>
  <c r="N28" i="6"/>
  <c r="O28" i="6" s="1"/>
  <c r="N30" i="6"/>
  <c r="O30" i="6" s="1"/>
  <c r="N32" i="6"/>
  <c r="O32" i="6" s="1"/>
  <c r="N34" i="6"/>
  <c r="O34" i="6" s="1"/>
  <c r="N13" i="6"/>
  <c r="O13" i="6" s="1"/>
  <c r="N21" i="6"/>
  <c r="O21" i="6" s="1"/>
  <c r="N31" i="6"/>
  <c r="O31" i="6" s="1"/>
  <c r="N15" i="6"/>
  <c r="O15" i="6" s="1"/>
  <c r="N23" i="6"/>
  <c r="O23" i="6" s="1"/>
  <c r="N33" i="6"/>
  <c r="O33" i="6" s="1"/>
  <c r="N36" i="6"/>
  <c r="O36" i="6" s="1"/>
  <c r="N38" i="6"/>
  <c r="O38" i="6" s="1"/>
  <c r="N40" i="6"/>
  <c r="O40" i="6" s="1"/>
  <c r="N42" i="6"/>
  <c r="O42" i="6" s="1"/>
  <c r="N44" i="6"/>
  <c r="O44" i="6" s="1"/>
  <c r="N46" i="6"/>
  <c r="O46" i="6" s="1"/>
  <c r="N48" i="6"/>
  <c r="O48" i="6" s="1"/>
  <c r="N50" i="6"/>
  <c r="O50" i="6" s="1"/>
  <c r="N52" i="6"/>
  <c r="O52" i="6" s="1"/>
  <c r="N17" i="6"/>
  <c r="O17" i="6" s="1"/>
  <c r="N25" i="6"/>
  <c r="O25" i="6" s="1"/>
  <c r="N27" i="6"/>
  <c r="O27" i="6" s="1"/>
  <c r="N35" i="6"/>
  <c r="O35" i="6" s="1"/>
  <c r="N19" i="6"/>
  <c r="O19" i="6" s="1"/>
  <c r="N29" i="6"/>
  <c r="O29" i="6" s="1"/>
  <c r="N37" i="6"/>
  <c r="O37" i="6" s="1"/>
  <c r="N39" i="6"/>
  <c r="O39" i="6" s="1"/>
  <c r="N41" i="6"/>
  <c r="O41" i="6" s="1"/>
  <c r="N43" i="6"/>
  <c r="O43" i="6" s="1"/>
  <c r="N45" i="6"/>
  <c r="O45" i="6" s="1"/>
  <c r="N47" i="6"/>
  <c r="O47" i="6" s="1"/>
  <c r="N49" i="6"/>
  <c r="O49" i="6" s="1"/>
  <c r="N51" i="6"/>
  <c r="O51" i="6" s="1"/>
  <c r="N53" i="6"/>
  <c r="O53" i="6" s="1"/>
  <c r="N55" i="6"/>
  <c r="O55" i="6" s="1"/>
  <c r="N57" i="6"/>
  <c r="O57" i="6" s="1"/>
  <c r="N59" i="6"/>
  <c r="O59" i="6" s="1"/>
  <c r="N61" i="6"/>
  <c r="O61" i="6" s="1"/>
  <c r="N63" i="6"/>
  <c r="O63" i="6" s="1"/>
  <c r="N65" i="6"/>
  <c r="O65" i="6" s="1"/>
  <c r="N67" i="6"/>
  <c r="O67" i="6" s="1"/>
  <c r="N69" i="6"/>
  <c r="O69" i="6" s="1"/>
  <c r="N71" i="6"/>
  <c r="O71" i="6" s="1"/>
  <c r="N73" i="6"/>
  <c r="O73" i="6" s="1"/>
  <c r="N75" i="6"/>
  <c r="O75" i="6" s="1"/>
  <c r="N54" i="6"/>
  <c r="O54" i="6" s="1"/>
  <c r="N56" i="6"/>
  <c r="O56" i="6" s="1"/>
  <c r="N58" i="6"/>
  <c r="O58" i="6" s="1"/>
  <c r="N60" i="6"/>
  <c r="O60" i="6" s="1"/>
  <c r="N62" i="6"/>
  <c r="O62" i="6" s="1"/>
  <c r="N64" i="6"/>
  <c r="O64" i="6" s="1"/>
  <c r="N66" i="6"/>
  <c r="O66" i="6" s="1"/>
  <c r="N68" i="6"/>
  <c r="O68" i="6" s="1"/>
  <c r="N70" i="6"/>
  <c r="O70" i="6" s="1"/>
  <c r="N72" i="6"/>
  <c r="O72" i="6" s="1"/>
  <c r="N78" i="6"/>
  <c r="O78" i="6" s="1"/>
  <c r="N80" i="6"/>
  <c r="O80" i="6" s="1"/>
  <c r="N82" i="6"/>
  <c r="O82" i="6" s="1"/>
  <c r="N84" i="6"/>
  <c r="O84" i="6" s="1"/>
  <c r="N86" i="6"/>
  <c r="O86" i="6" s="1"/>
  <c r="N88" i="6"/>
  <c r="O88" i="6" s="1"/>
  <c r="N90" i="6"/>
  <c r="O90" i="6" s="1"/>
  <c r="N92" i="6"/>
  <c r="O92" i="6" s="1"/>
  <c r="N94" i="6"/>
  <c r="O94" i="6" s="1"/>
  <c r="N96" i="6"/>
  <c r="O96" i="6" s="1"/>
  <c r="N98" i="6"/>
  <c r="O98" i="6" s="1"/>
  <c r="N100" i="6"/>
  <c r="O100" i="6" s="1"/>
  <c r="N102" i="6"/>
  <c r="O102" i="6" s="1"/>
  <c r="N104" i="6"/>
  <c r="O104" i="6" s="1"/>
  <c r="N106" i="6"/>
  <c r="O106" i="6" s="1"/>
  <c r="N108" i="6"/>
  <c r="O108" i="6" s="1"/>
  <c r="N74" i="6"/>
  <c r="O74" i="6" s="1"/>
  <c r="N77" i="6"/>
  <c r="O77" i="6" s="1"/>
  <c r="N79" i="6"/>
  <c r="O79" i="6" s="1"/>
  <c r="N81" i="6"/>
  <c r="O81" i="6" s="1"/>
  <c r="N83" i="6"/>
  <c r="O83" i="6" s="1"/>
  <c r="N85" i="6"/>
  <c r="O85" i="6" s="1"/>
  <c r="N87" i="6"/>
  <c r="O87" i="6" s="1"/>
  <c r="N89" i="6"/>
  <c r="O89" i="6" s="1"/>
  <c r="N91" i="6"/>
  <c r="O91" i="6" s="1"/>
  <c r="N93" i="6"/>
  <c r="O93" i="6" s="1"/>
  <c r="N95" i="6"/>
  <c r="O95" i="6" s="1"/>
  <c r="N97" i="6"/>
  <c r="O97" i="6" s="1"/>
  <c r="N76" i="6"/>
  <c r="O76" i="6" s="1"/>
  <c r="N99" i="6"/>
  <c r="O99" i="6" s="1"/>
  <c r="N107" i="6"/>
  <c r="O107" i="6" s="1"/>
  <c r="N101" i="6"/>
  <c r="O101" i="6" s="1"/>
  <c r="N109" i="6"/>
  <c r="O109" i="6" s="1"/>
  <c r="N111" i="6"/>
  <c r="O111" i="6" s="1"/>
  <c r="N113" i="6"/>
  <c r="O113" i="6" s="1"/>
  <c r="N115" i="6"/>
  <c r="O115" i="6" s="1"/>
  <c r="N117" i="6"/>
  <c r="O117" i="6" s="1"/>
  <c r="N119" i="6"/>
  <c r="O119" i="6" s="1"/>
  <c r="N121" i="6"/>
  <c r="O121" i="6" s="1"/>
  <c r="N123" i="6"/>
  <c r="O123" i="6" s="1"/>
  <c r="N125" i="6"/>
  <c r="O125" i="6" s="1"/>
  <c r="N127" i="6"/>
  <c r="O127" i="6" s="1"/>
  <c r="N129" i="6"/>
  <c r="O129" i="6" s="1"/>
  <c r="N131" i="6"/>
  <c r="O131" i="6" s="1"/>
  <c r="N133" i="6"/>
  <c r="O133" i="6" s="1"/>
  <c r="N135" i="6"/>
  <c r="O135" i="6" s="1"/>
  <c r="N137" i="6"/>
  <c r="O137" i="6" s="1"/>
  <c r="N139" i="6"/>
  <c r="O139" i="6" s="1"/>
  <c r="N141" i="6"/>
  <c r="O141" i="6" s="1"/>
  <c r="N143" i="6"/>
  <c r="O143" i="6" s="1"/>
  <c r="N145" i="6"/>
  <c r="O145" i="6" s="1"/>
  <c r="N103" i="6"/>
  <c r="O103" i="6" s="1"/>
  <c r="N105" i="6"/>
  <c r="O105" i="6" s="1"/>
  <c r="N110" i="6"/>
  <c r="O110" i="6" s="1"/>
  <c r="N112" i="6"/>
  <c r="O112" i="6" s="1"/>
  <c r="N114" i="6"/>
  <c r="O114" i="6" s="1"/>
  <c r="N116" i="6"/>
  <c r="O116" i="6" s="1"/>
  <c r="N118" i="6"/>
  <c r="O118" i="6" s="1"/>
  <c r="N120" i="6"/>
  <c r="O120" i="6" s="1"/>
  <c r="N122" i="6"/>
  <c r="O122" i="6" s="1"/>
  <c r="N124" i="6"/>
  <c r="O124" i="6" s="1"/>
  <c r="N126" i="6"/>
  <c r="O126" i="6" s="1"/>
  <c r="N128" i="6"/>
  <c r="O128" i="6" s="1"/>
  <c r="N130" i="6"/>
  <c r="O130" i="6" s="1"/>
  <c r="N132" i="6"/>
  <c r="O132" i="6" s="1"/>
  <c r="N134" i="6"/>
  <c r="O134" i="6" s="1"/>
  <c r="N136" i="6"/>
  <c r="O136" i="6" s="1"/>
  <c r="N138" i="6"/>
  <c r="O138" i="6" s="1"/>
  <c r="N140" i="6"/>
  <c r="O140" i="6" s="1"/>
  <c r="N142" i="6"/>
  <c r="O142" i="6" s="1"/>
  <c r="N144" i="6"/>
  <c r="O144" i="6" s="1"/>
  <c r="N146" i="6"/>
  <c r="O146" i="6" s="1"/>
  <c r="N148" i="6"/>
  <c r="O148" i="6" s="1"/>
  <c r="N150" i="6"/>
  <c r="O150" i="6" s="1"/>
  <c r="N152" i="6"/>
  <c r="O152" i="6" s="1"/>
  <c r="N153" i="6"/>
  <c r="O153" i="6" s="1"/>
  <c r="N147" i="6"/>
  <c r="O147" i="6" s="1"/>
  <c r="N156" i="6"/>
  <c r="O156" i="6" s="1"/>
  <c r="N158" i="6"/>
  <c r="O158" i="6" s="1"/>
  <c r="N160" i="6"/>
  <c r="O160" i="6" s="1"/>
  <c r="N162" i="6"/>
  <c r="O162" i="6" s="1"/>
  <c r="N164" i="6"/>
  <c r="O164" i="6" s="1"/>
  <c r="N166" i="6"/>
  <c r="O166" i="6" s="1"/>
  <c r="N168" i="6"/>
  <c r="O168" i="6" s="1"/>
  <c r="N170" i="6"/>
  <c r="O170" i="6" s="1"/>
  <c r="N172" i="6"/>
  <c r="O172" i="6" s="1"/>
  <c r="N174" i="6"/>
  <c r="O174" i="6" s="1"/>
  <c r="N176" i="6"/>
  <c r="O176" i="6" s="1"/>
  <c r="N178" i="6"/>
  <c r="O178" i="6" s="1"/>
  <c r="N180" i="6"/>
  <c r="O180" i="6" s="1"/>
  <c r="N182" i="6"/>
  <c r="O182" i="6" s="1"/>
  <c r="N184" i="6"/>
  <c r="O184" i="6" s="1"/>
  <c r="N186" i="6"/>
  <c r="O186" i="6" s="1"/>
  <c r="N188" i="6"/>
  <c r="O188" i="6" s="1"/>
  <c r="N190" i="6"/>
  <c r="O190" i="6" s="1"/>
  <c r="N192" i="6"/>
  <c r="O192" i="6" s="1"/>
  <c r="N194" i="6"/>
  <c r="O194" i="6" s="1"/>
  <c r="N196" i="6"/>
  <c r="O196" i="6" s="1"/>
  <c r="N198" i="6"/>
  <c r="O198" i="6" s="1"/>
  <c r="N200" i="6"/>
  <c r="O200" i="6" s="1"/>
  <c r="N202" i="6"/>
  <c r="O202" i="6" s="1"/>
  <c r="N204" i="6"/>
  <c r="O204" i="6" s="1"/>
  <c r="N206" i="6"/>
  <c r="O206" i="6" s="1"/>
  <c r="N149" i="6"/>
  <c r="O149" i="6" s="1"/>
  <c r="N154" i="6"/>
  <c r="O154" i="6" s="1"/>
  <c r="N151" i="6"/>
  <c r="O151" i="6" s="1"/>
  <c r="N155" i="6"/>
  <c r="O155" i="6" s="1"/>
  <c r="N157" i="6"/>
  <c r="O157" i="6" s="1"/>
  <c r="N159" i="6"/>
  <c r="O159" i="6" s="1"/>
  <c r="N161" i="6"/>
  <c r="O161" i="6" s="1"/>
  <c r="N163" i="6"/>
  <c r="O163" i="6" s="1"/>
  <c r="N165" i="6"/>
  <c r="O165" i="6" s="1"/>
  <c r="N167" i="6"/>
  <c r="O167" i="6" s="1"/>
  <c r="N169" i="6"/>
  <c r="O169" i="6" s="1"/>
  <c r="N171" i="6"/>
  <c r="O171" i="6" s="1"/>
  <c r="N173" i="6"/>
  <c r="O173" i="6" s="1"/>
  <c r="N175" i="6"/>
  <c r="O175" i="6" s="1"/>
  <c r="N177" i="6"/>
  <c r="O177" i="6" s="1"/>
  <c r="N179" i="6"/>
  <c r="O179" i="6" s="1"/>
  <c r="N181" i="6"/>
  <c r="O181" i="6" s="1"/>
  <c r="N183" i="6"/>
  <c r="O183" i="6" s="1"/>
  <c r="N185" i="6"/>
  <c r="O185" i="6" s="1"/>
  <c r="N187" i="6"/>
  <c r="O187" i="6" s="1"/>
  <c r="N189" i="6"/>
  <c r="O189" i="6" s="1"/>
  <c r="N191" i="6"/>
  <c r="O191" i="6" s="1"/>
  <c r="N193" i="6"/>
  <c r="O193" i="6" s="1"/>
  <c r="N195" i="6"/>
  <c r="O195" i="6" s="1"/>
  <c r="N197" i="6"/>
  <c r="O197" i="6" s="1"/>
  <c r="N199" i="6"/>
  <c r="O199" i="6" s="1"/>
  <c r="N201" i="6"/>
  <c r="O201" i="6" s="1"/>
  <c r="N203" i="6"/>
  <c r="O203" i="6" s="1"/>
  <c r="N205" i="6"/>
  <c r="O205" i="6" s="1"/>
  <c r="N207" i="6"/>
  <c r="O207" i="6" s="1"/>
  <c r="N209" i="6"/>
  <c r="O209" i="6" s="1"/>
  <c r="N211" i="6"/>
  <c r="O211" i="6" s="1"/>
  <c r="N213" i="6"/>
  <c r="O213" i="6" s="1"/>
  <c r="N215" i="6"/>
  <c r="O215" i="6" s="1"/>
  <c r="N217" i="6"/>
  <c r="O217" i="6" s="1"/>
  <c r="N210" i="6"/>
  <c r="O210" i="6" s="1"/>
  <c r="N218" i="6"/>
  <c r="O218" i="6" s="1"/>
  <c r="N219" i="6"/>
  <c r="O219" i="6" s="1"/>
  <c r="N220" i="6"/>
  <c r="O220" i="6" s="1"/>
  <c r="N222" i="6"/>
  <c r="O222" i="6" s="1"/>
  <c r="N224" i="6"/>
  <c r="O224" i="6" s="1"/>
  <c r="N226" i="6"/>
  <c r="O226" i="6" s="1"/>
  <c r="N228" i="6"/>
  <c r="O228" i="6" s="1"/>
  <c r="N230" i="6"/>
  <c r="O230" i="6" s="1"/>
  <c r="N232" i="6"/>
  <c r="O232" i="6" s="1"/>
  <c r="N234" i="6"/>
  <c r="O234" i="6" s="1"/>
  <c r="N236" i="6"/>
  <c r="O236" i="6" s="1"/>
  <c r="N238" i="6"/>
  <c r="O238" i="6" s="1"/>
  <c r="N240" i="6"/>
  <c r="O240" i="6" s="1"/>
  <c r="N242" i="6"/>
  <c r="O242" i="6" s="1"/>
  <c r="N244" i="6"/>
  <c r="O244" i="6" s="1"/>
  <c r="N246" i="6"/>
  <c r="O246" i="6" s="1"/>
  <c r="N248" i="6"/>
  <c r="O248" i="6" s="1"/>
  <c r="N250" i="6"/>
  <c r="O250" i="6" s="1"/>
  <c r="N252" i="6"/>
  <c r="O252" i="6" s="1"/>
  <c r="N254" i="6"/>
  <c r="O254" i="6" s="1"/>
  <c r="N256" i="6"/>
  <c r="O256" i="6" s="1"/>
  <c r="N258" i="6"/>
  <c r="O258" i="6" s="1"/>
  <c r="N260" i="6"/>
  <c r="O260" i="6" s="1"/>
  <c r="N262" i="6"/>
  <c r="O262" i="6" s="1"/>
  <c r="N212" i="6"/>
  <c r="O212" i="6" s="1"/>
  <c r="N208" i="6"/>
  <c r="O208" i="6" s="1"/>
  <c r="N214" i="6"/>
  <c r="O214" i="6" s="1"/>
  <c r="N221" i="6"/>
  <c r="O221" i="6" s="1"/>
  <c r="N223" i="6"/>
  <c r="O223" i="6" s="1"/>
  <c r="N225" i="6"/>
  <c r="O225" i="6" s="1"/>
  <c r="N227" i="6"/>
  <c r="O227" i="6" s="1"/>
  <c r="N229" i="6"/>
  <c r="O229" i="6" s="1"/>
  <c r="N231" i="6"/>
  <c r="O231" i="6" s="1"/>
  <c r="N233" i="6"/>
  <c r="O233" i="6" s="1"/>
  <c r="N235" i="6"/>
  <c r="O235" i="6" s="1"/>
  <c r="N237" i="6"/>
  <c r="O237" i="6" s="1"/>
  <c r="N239" i="6"/>
  <c r="O239" i="6" s="1"/>
  <c r="N241" i="6"/>
  <c r="O241" i="6" s="1"/>
  <c r="N243" i="6"/>
  <c r="O243" i="6" s="1"/>
  <c r="N245" i="6"/>
  <c r="O245" i="6" s="1"/>
  <c r="N247" i="6"/>
  <c r="O247" i="6" s="1"/>
  <c r="N249" i="6"/>
  <c r="O249" i="6" s="1"/>
  <c r="N251" i="6"/>
  <c r="O251" i="6" s="1"/>
  <c r="N253" i="6"/>
  <c r="O253" i="6" s="1"/>
  <c r="N255" i="6"/>
  <c r="O255" i="6" s="1"/>
  <c r="N216" i="6"/>
  <c r="O216" i="6" s="1"/>
  <c r="N261" i="6"/>
  <c r="O261" i="6" s="1"/>
  <c r="N271" i="6"/>
  <c r="O271" i="6" s="1"/>
  <c r="N269" i="6"/>
  <c r="O269" i="6" s="1"/>
  <c r="N267" i="6"/>
  <c r="O267" i="6" s="1"/>
  <c r="N265" i="6"/>
  <c r="O265" i="6" s="1"/>
  <c r="N259" i="6"/>
  <c r="O259" i="6" s="1"/>
  <c r="T274" i="7"/>
  <c r="F274" i="7"/>
  <c r="K8" i="7"/>
  <c r="M13" i="7" s="1"/>
  <c r="N13" i="7" s="1"/>
  <c r="L13" i="7" s="1"/>
  <c r="M15" i="7"/>
  <c r="N15" i="7" s="1"/>
  <c r="Q274" i="7"/>
  <c r="M18" i="7"/>
  <c r="N18" i="7" s="1"/>
  <c r="M26" i="7"/>
  <c r="N26" i="7" s="1"/>
  <c r="M33" i="7"/>
  <c r="N33" i="7" s="1"/>
  <c r="M25" i="7"/>
  <c r="N25" i="7" s="1"/>
  <c r="M35" i="7"/>
  <c r="N35" i="7" s="1"/>
  <c r="M272" i="7"/>
  <c r="N272" i="7" s="1"/>
  <c r="M266" i="7"/>
  <c r="N266" i="7" s="1"/>
  <c r="M264" i="7"/>
  <c r="N264" i="7" s="1"/>
  <c r="M258" i="7"/>
  <c r="N258" i="7" s="1"/>
  <c r="M256" i="7"/>
  <c r="N256" i="7" s="1"/>
  <c r="M250" i="7"/>
  <c r="N250" i="7" s="1"/>
  <c r="M267" i="7"/>
  <c r="N267" i="7" s="1"/>
  <c r="M265" i="7"/>
  <c r="N265" i="7" s="1"/>
  <c r="M257" i="7"/>
  <c r="N257" i="7" s="1"/>
  <c r="M263" i="7"/>
  <c r="N263" i="7" s="1"/>
  <c r="M255" i="7"/>
  <c r="N255" i="7" s="1"/>
  <c r="M253" i="7"/>
  <c r="N253" i="7" s="1"/>
  <c r="M248" i="7"/>
  <c r="N248" i="7" s="1"/>
  <c r="M242" i="7"/>
  <c r="N242" i="7" s="1"/>
  <c r="M240" i="7"/>
  <c r="N240" i="7" s="1"/>
  <c r="M243" i="7"/>
  <c r="N243" i="7" s="1"/>
  <c r="M247" i="7"/>
  <c r="N247" i="7" s="1"/>
  <c r="M232" i="7"/>
  <c r="N232" i="7" s="1"/>
  <c r="M230" i="7"/>
  <c r="N230" i="7" s="1"/>
  <c r="M224" i="7"/>
  <c r="N224" i="7" s="1"/>
  <c r="M222" i="7"/>
  <c r="N222" i="7" s="1"/>
  <c r="M216" i="7"/>
  <c r="N216" i="7" s="1"/>
  <c r="M239" i="7"/>
  <c r="N239" i="7" s="1"/>
  <c r="M235" i="7"/>
  <c r="N235" i="7" s="1"/>
  <c r="M233" i="7"/>
  <c r="N233" i="7" s="1"/>
  <c r="M227" i="7"/>
  <c r="N227" i="7" s="1"/>
  <c r="M225" i="7"/>
  <c r="N225" i="7" s="1"/>
  <c r="M213" i="7"/>
  <c r="N213" i="7" s="1"/>
  <c r="M211" i="7"/>
  <c r="N211" i="7" s="1"/>
  <c r="M205" i="7"/>
  <c r="N205" i="7" s="1"/>
  <c r="M203" i="7"/>
  <c r="N203" i="7" s="1"/>
  <c r="M197" i="7"/>
  <c r="N197" i="7" s="1"/>
  <c r="M195" i="7"/>
  <c r="N195" i="7" s="1"/>
  <c r="M189" i="7"/>
  <c r="N189" i="7" s="1"/>
  <c r="M187" i="7"/>
  <c r="N187" i="7" s="1"/>
  <c r="M181" i="7"/>
  <c r="N181" i="7" s="1"/>
  <c r="M179" i="7"/>
  <c r="N179" i="7" s="1"/>
  <c r="M173" i="7"/>
  <c r="N173" i="7" s="1"/>
  <c r="M171" i="7"/>
  <c r="N171" i="7" s="1"/>
  <c r="M214" i="7"/>
  <c r="N214" i="7" s="1"/>
  <c r="M212" i="7"/>
  <c r="N212" i="7" s="1"/>
  <c r="M206" i="7"/>
  <c r="N206" i="7" s="1"/>
  <c r="M204" i="7"/>
  <c r="N204" i="7" s="1"/>
  <c r="M198" i="7"/>
  <c r="N198" i="7" s="1"/>
  <c r="M196" i="7"/>
  <c r="N196" i="7" s="1"/>
  <c r="M219" i="7"/>
  <c r="N219" i="7" s="1"/>
  <c r="M190" i="7"/>
  <c r="N190" i="7" s="1"/>
  <c r="M170" i="7"/>
  <c r="N170" i="7" s="1"/>
  <c r="M168" i="7"/>
  <c r="N168" i="7" s="1"/>
  <c r="M162" i="7"/>
  <c r="N162" i="7" s="1"/>
  <c r="M160" i="7"/>
  <c r="N160" i="7" s="1"/>
  <c r="M154" i="7"/>
  <c r="N154" i="7" s="1"/>
  <c r="M152" i="7"/>
  <c r="N152" i="7" s="1"/>
  <c r="M146" i="7"/>
  <c r="N146" i="7" s="1"/>
  <c r="M144" i="7"/>
  <c r="N144" i="7" s="1"/>
  <c r="M138" i="7"/>
  <c r="N138" i="7" s="1"/>
  <c r="M136" i="7"/>
  <c r="N136" i="7" s="1"/>
  <c r="M188" i="7"/>
  <c r="N188" i="7" s="1"/>
  <c r="M180" i="7"/>
  <c r="N180" i="7" s="1"/>
  <c r="M174" i="7"/>
  <c r="N174" i="7" s="1"/>
  <c r="M169" i="7"/>
  <c r="N169" i="7" s="1"/>
  <c r="M163" i="7"/>
  <c r="N163" i="7" s="1"/>
  <c r="M161" i="7"/>
  <c r="N161" i="7" s="1"/>
  <c r="M155" i="7"/>
  <c r="N155" i="7" s="1"/>
  <c r="M153" i="7"/>
  <c r="N153" i="7" s="1"/>
  <c r="M172" i="7"/>
  <c r="N172" i="7" s="1"/>
  <c r="M149" i="7"/>
  <c r="N149" i="7" s="1"/>
  <c r="M130" i="7"/>
  <c r="N130" i="7" s="1"/>
  <c r="M128" i="7"/>
  <c r="N128" i="7" s="1"/>
  <c r="M122" i="7"/>
  <c r="N122" i="7" s="1"/>
  <c r="M120" i="7"/>
  <c r="N120" i="7" s="1"/>
  <c r="M114" i="7"/>
  <c r="N114" i="7" s="1"/>
  <c r="M112" i="7"/>
  <c r="N112" i="7" s="1"/>
  <c r="M106" i="7"/>
  <c r="N106" i="7" s="1"/>
  <c r="M104" i="7"/>
  <c r="N104" i="7" s="1"/>
  <c r="M98" i="7"/>
  <c r="N98" i="7" s="1"/>
  <c r="M96" i="7"/>
  <c r="N96" i="7" s="1"/>
  <c r="M90" i="7"/>
  <c r="N90" i="7" s="1"/>
  <c r="M88" i="7"/>
  <c r="N88" i="7" s="1"/>
  <c r="M82" i="7"/>
  <c r="N82" i="7" s="1"/>
  <c r="M80" i="7"/>
  <c r="N80" i="7" s="1"/>
  <c r="M74" i="7"/>
  <c r="N74" i="7" s="1"/>
  <c r="M72" i="7"/>
  <c r="N72" i="7" s="1"/>
  <c r="M133" i="7"/>
  <c r="N133" i="7" s="1"/>
  <c r="M145" i="7"/>
  <c r="N145" i="7" s="1"/>
  <c r="M127" i="7"/>
  <c r="N127" i="7" s="1"/>
  <c r="M125" i="7"/>
  <c r="N125" i="7" s="1"/>
  <c r="M119" i="7"/>
  <c r="N119" i="7" s="1"/>
  <c r="M117" i="7"/>
  <c r="N117" i="7" s="1"/>
  <c r="M111" i="7"/>
  <c r="N111" i="7" s="1"/>
  <c r="M109" i="7"/>
  <c r="N109" i="7" s="1"/>
  <c r="M103" i="7"/>
  <c r="N103" i="7" s="1"/>
  <c r="M101" i="7"/>
  <c r="N101" i="7" s="1"/>
  <c r="M95" i="7"/>
  <c r="N95" i="7" s="1"/>
  <c r="M93" i="7"/>
  <c r="N93" i="7" s="1"/>
  <c r="M143" i="7"/>
  <c r="N143" i="7" s="1"/>
  <c r="M137" i="7"/>
  <c r="N137" i="7" s="1"/>
  <c r="M81" i="7"/>
  <c r="N81" i="7" s="1"/>
  <c r="M70" i="7"/>
  <c r="N70" i="7" s="1"/>
  <c r="M64" i="7"/>
  <c r="N64" i="7" s="1"/>
  <c r="M62" i="7"/>
  <c r="N62" i="7" s="1"/>
  <c r="M56" i="7"/>
  <c r="N56" i="7" s="1"/>
  <c r="M54" i="7"/>
  <c r="N54" i="7" s="1"/>
  <c r="M48" i="7"/>
  <c r="N48" i="7" s="1"/>
  <c r="M46" i="7"/>
  <c r="N46" i="7" s="1"/>
  <c r="M40" i="7"/>
  <c r="N40" i="7" s="1"/>
  <c r="M38" i="7"/>
  <c r="N38" i="7" s="1"/>
  <c r="M32" i="7"/>
  <c r="N32" i="7" s="1"/>
  <c r="M30" i="7"/>
  <c r="N30" i="7" s="1"/>
  <c r="M85" i="7"/>
  <c r="N85" i="7" s="1"/>
  <c r="M77" i="7"/>
  <c r="N77" i="7" s="1"/>
  <c r="M69" i="7"/>
  <c r="N69" i="7" s="1"/>
  <c r="M67" i="7"/>
  <c r="N67" i="7" s="1"/>
  <c r="M61" i="7"/>
  <c r="N61" i="7" s="1"/>
  <c r="M59" i="7"/>
  <c r="N59" i="7" s="1"/>
  <c r="M53" i="7"/>
  <c r="N53" i="7" s="1"/>
  <c r="M51" i="7"/>
  <c r="N51" i="7" s="1"/>
  <c r="M45" i="7"/>
  <c r="N45" i="7" s="1"/>
  <c r="M9" i="7"/>
  <c r="N9" i="7" s="1"/>
  <c r="L9" i="7" s="1"/>
  <c r="R274" i="7"/>
  <c r="R274" i="6"/>
  <c r="N10" i="6"/>
  <c r="O10" i="6" s="1"/>
  <c r="U274" i="6"/>
  <c r="N9" i="6"/>
  <c r="O9" i="6" s="1"/>
  <c r="M9" i="6" s="1"/>
  <c r="N11" i="6"/>
  <c r="O11" i="6" s="1"/>
  <c r="I10"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E262" i="5"/>
  <c r="D262" i="5"/>
  <c r="C262" i="5"/>
  <c r="B262" i="5"/>
  <c r="T238" i="5"/>
  <c r="R238" i="5"/>
  <c r="T237" i="5"/>
  <c r="R237" i="5"/>
  <c r="T236" i="5"/>
  <c r="R236" i="5"/>
  <c r="T235" i="5"/>
  <c r="R235" i="5"/>
  <c r="T234" i="5"/>
  <c r="R234" i="5"/>
  <c r="T233" i="5"/>
  <c r="R233" i="5"/>
  <c r="T232" i="5"/>
  <c r="R232" i="5"/>
  <c r="T231" i="5"/>
  <c r="R231" i="5"/>
  <c r="T230" i="5"/>
  <c r="R230" i="5"/>
  <c r="T229" i="5"/>
  <c r="R229" i="5"/>
  <c r="T228" i="5"/>
  <c r="R228" i="5"/>
  <c r="T227" i="5"/>
  <c r="R227" i="5"/>
  <c r="T226" i="5"/>
  <c r="R226" i="5"/>
  <c r="T225" i="5"/>
  <c r="R225" i="5"/>
  <c r="T224" i="5"/>
  <c r="R224" i="5"/>
  <c r="T223" i="5"/>
  <c r="R223" i="5"/>
  <c r="T222" i="5"/>
  <c r="R222" i="5"/>
  <c r="T221" i="5"/>
  <c r="R221" i="5"/>
  <c r="T220" i="5"/>
  <c r="R220" i="5"/>
  <c r="T219" i="5"/>
  <c r="R219" i="5"/>
  <c r="T218" i="5"/>
  <c r="R218" i="5"/>
  <c r="T217" i="5"/>
  <c r="R217" i="5"/>
  <c r="T216" i="5"/>
  <c r="R216" i="5"/>
  <c r="T215" i="5"/>
  <c r="R215" i="5"/>
  <c r="T214" i="5"/>
  <c r="R214" i="5"/>
  <c r="T213" i="5"/>
  <c r="R213" i="5"/>
  <c r="T212" i="5"/>
  <c r="R212" i="5"/>
  <c r="T211" i="5"/>
  <c r="R211" i="5"/>
  <c r="T210" i="5"/>
  <c r="R210" i="5"/>
  <c r="T209" i="5"/>
  <c r="R209" i="5"/>
  <c r="T208" i="5"/>
  <c r="R208" i="5"/>
  <c r="T207" i="5"/>
  <c r="R207" i="5"/>
  <c r="T206" i="5"/>
  <c r="R206" i="5"/>
  <c r="T205" i="5"/>
  <c r="R205" i="5"/>
  <c r="T204" i="5"/>
  <c r="R204" i="5"/>
  <c r="T203" i="5"/>
  <c r="R203" i="5"/>
  <c r="T202" i="5"/>
  <c r="R202" i="5"/>
  <c r="T201" i="5"/>
  <c r="R201" i="5"/>
  <c r="T200" i="5"/>
  <c r="R200" i="5"/>
  <c r="T199" i="5"/>
  <c r="R199" i="5"/>
  <c r="T198" i="5"/>
  <c r="R198" i="5"/>
  <c r="T197" i="5"/>
  <c r="R197" i="5"/>
  <c r="T196" i="5"/>
  <c r="R196" i="5"/>
  <c r="T195" i="5"/>
  <c r="R195" i="5"/>
  <c r="T194" i="5"/>
  <c r="R194" i="5"/>
  <c r="T193" i="5"/>
  <c r="R193" i="5"/>
  <c r="T192" i="5"/>
  <c r="R192" i="5"/>
  <c r="T191" i="5"/>
  <c r="R191" i="5"/>
  <c r="T190" i="5"/>
  <c r="R190" i="5"/>
  <c r="T189" i="5"/>
  <c r="R189" i="5"/>
  <c r="T188" i="5"/>
  <c r="R188" i="5"/>
  <c r="T187" i="5"/>
  <c r="R187" i="5"/>
  <c r="T186" i="5"/>
  <c r="R186" i="5"/>
  <c r="T185" i="5"/>
  <c r="R185" i="5"/>
  <c r="T184" i="5"/>
  <c r="R184" i="5"/>
  <c r="T183" i="5"/>
  <c r="R183" i="5"/>
  <c r="T182" i="5"/>
  <c r="R182" i="5"/>
  <c r="T181" i="5"/>
  <c r="R181" i="5"/>
  <c r="T180" i="5"/>
  <c r="R180" i="5"/>
  <c r="T179" i="5"/>
  <c r="R179" i="5"/>
  <c r="T178" i="5"/>
  <c r="R178" i="5"/>
  <c r="T177" i="5"/>
  <c r="R177" i="5"/>
  <c r="T176" i="5"/>
  <c r="R176" i="5"/>
  <c r="T175" i="5"/>
  <c r="R175" i="5"/>
  <c r="T174" i="5"/>
  <c r="R174" i="5"/>
  <c r="T173" i="5"/>
  <c r="R173" i="5"/>
  <c r="T172" i="5"/>
  <c r="R172" i="5"/>
  <c r="T171" i="5"/>
  <c r="R171" i="5"/>
  <c r="T170" i="5"/>
  <c r="R170" i="5"/>
  <c r="T169" i="5"/>
  <c r="R169" i="5"/>
  <c r="T168" i="5"/>
  <c r="R168" i="5"/>
  <c r="T167" i="5"/>
  <c r="R167" i="5"/>
  <c r="T166" i="5"/>
  <c r="R166" i="5"/>
  <c r="T165" i="5"/>
  <c r="R165" i="5"/>
  <c r="T164" i="5"/>
  <c r="R164" i="5"/>
  <c r="T163" i="5"/>
  <c r="R163" i="5"/>
  <c r="T162" i="5"/>
  <c r="R162" i="5"/>
  <c r="T161" i="5"/>
  <c r="R161" i="5"/>
  <c r="T160" i="5"/>
  <c r="R160" i="5"/>
  <c r="T159" i="5"/>
  <c r="R159" i="5"/>
  <c r="T158" i="5"/>
  <c r="R158" i="5"/>
  <c r="T157" i="5"/>
  <c r="R157" i="5"/>
  <c r="T156" i="5"/>
  <c r="R156" i="5"/>
  <c r="T155" i="5"/>
  <c r="R155" i="5"/>
  <c r="T154" i="5"/>
  <c r="R154" i="5"/>
  <c r="T153" i="5"/>
  <c r="R153" i="5"/>
  <c r="T152" i="5"/>
  <c r="R152" i="5"/>
  <c r="T151" i="5"/>
  <c r="R151" i="5"/>
  <c r="T150" i="5"/>
  <c r="R150" i="5"/>
  <c r="T149" i="5"/>
  <c r="R149" i="5"/>
  <c r="T148" i="5"/>
  <c r="R148" i="5"/>
  <c r="T147" i="5"/>
  <c r="R147" i="5"/>
  <c r="T146" i="5"/>
  <c r="R146" i="5"/>
  <c r="T145" i="5"/>
  <c r="R145" i="5"/>
  <c r="T144" i="5"/>
  <c r="R144" i="5"/>
  <c r="T143" i="5"/>
  <c r="R143" i="5"/>
  <c r="T142" i="5"/>
  <c r="R142" i="5"/>
  <c r="T141" i="5"/>
  <c r="R141" i="5"/>
  <c r="T140" i="5"/>
  <c r="R140" i="5"/>
  <c r="T139" i="5"/>
  <c r="R139" i="5"/>
  <c r="T138" i="5"/>
  <c r="R138" i="5"/>
  <c r="T137" i="5"/>
  <c r="R137" i="5"/>
  <c r="T136" i="5"/>
  <c r="R136" i="5"/>
  <c r="T135" i="5"/>
  <c r="R135" i="5"/>
  <c r="T134" i="5"/>
  <c r="R134" i="5"/>
  <c r="T133" i="5"/>
  <c r="R133" i="5"/>
  <c r="T132" i="5"/>
  <c r="R132" i="5"/>
  <c r="T131" i="5"/>
  <c r="R131" i="5"/>
  <c r="T130" i="5"/>
  <c r="R130" i="5"/>
  <c r="T129" i="5"/>
  <c r="R129" i="5"/>
  <c r="T128" i="5"/>
  <c r="R128" i="5"/>
  <c r="T127" i="5"/>
  <c r="R127" i="5"/>
  <c r="T126" i="5"/>
  <c r="R126" i="5"/>
  <c r="T125" i="5"/>
  <c r="R125" i="5"/>
  <c r="T124" i="5"/>
  <c r="R124" i="5"/>
  <c r="T123" i="5"/>
  <c r="R123" i="5"/>
  <c r="T122" i="5"/>
  <c r="R122" i="5"/>
  <c r="T121" i="5"/>
  <c r="R121" i="5"/>
  <c r="T120" i="5"/>
  <c r="R120" i="5"/>
  <c r="T119" i="5"/>
  <c r="R119" i="5"/>
  <c r="T118" i="5"/>
  <c r="R118" i="5"/>
  <c r="T117" i="5"/>
  <c r="R117" i="5"/>
  <c r="T116" i="5"/>
  <c r="R116" i="5"/>
  <c r="T115" i="5"/>
  <c r="R115" i="5"/>
  <c r="T114" i="5"/>
  <c r="R114" i="5"/>
  <c r="T113" i="5"/>
  <c r="R113" i="5"/>
  <c r="T112" i="5"/>
  <c r="R112" i="5"/>
  <c r="T111" i="5"/>
  <c r="R111" i="5"/>
  <c r="T110" i="5"/>
  <c r="R110" i="5"/>
  <c r="T109" i="5"/>
  <c r="R109" i="5"/>
  <c r="T108" i="5"/>
  <c r="R108" i="5"/>
  <c r="T107" i="5"/>
  <c r="R107" i="5"/>
  <c r="T106" i="5"/>
  <c r="R106" i="5"/>
  <c r="T105" i="5"/>
  <c r="R105" i="5"/>
  <c r="T104" i="5"/>
  <c r="R104" i="5"/>
  <c r="T103" i="5"/>
  <c r="R103" i="5"/>
  <c r="T10" i="5"/>
  <c r="R10" i="5"/>
  <c r="B10" i="5"/>
  <c r="F10" i="5" s="1"/>
  <c r="B11" i="5" s="1"/>
  <c r="U9" i="5"/>
  <c r="Q10" i="5" s="1"/>
  <c r="P9" i="5"/>
  <c r="K8" i="5"/>
  <c r="O26" i="4"/>
  <c r="O10" i="4"/>
  <c r="O11" i="4"/>
  <c r="O12" i="4"/>
  <c r="O13" i="4"/>
  <c r="O14" i="4"/>
  <c r="O15" i="4"/>
  <c r="O16" i="4"/>
  <c r="O17" i="4"/>
  <c r="O18" i="4"/>
  <c r="O19" i="4"/>
  <c r="O20" i="4"/>
  <c r="O21" i="4"/>
  <c r="M21" i="4" s="1"/>
  <c r="O22" i="4"/>
  <c r="O23" i="4"/>
  <c r="O24" i="4"/>
  <c r="O25" i="4"/>
  <c r="O27" i="4"/>
  <c r="O28" i="4"/>
  <c r="O29" i="4"/>
  <c r="M29" i="4" s="1"/>
  <c r="O30" i="4"/>
  <c r="O31" i="4"/>
  <c r="O32" i="4"/>
  <c r="O33" i="4"/>
  <c r="M33" i="4" s="1"/>
  <c r="O34" i="4"/>
  <c r="O35" i="4"/>
  <c r="O36" i="4"/>
  <c r="O37" i="4"/>
  <c r="M37" i="4" s="1"/>
  <c r="O38" i="4"/>
  <c r="O39" i="4"/>
  <c r="O40" i="4"/>
  <c r="O41" i="4"/>
  <c r="O42" i="4"/>
  <c r="O43" i="4"/>
  <c r="O44" i="4"/>
  <c r="O45" i="4"/>
  <c r="M45" i="4" s="1"/>
  <c r="O46" i="4"/>
  <c r="O47" i="4"/>
  <c r="O48" i="4"/>
  <c r="O49" i="4"/>
  <c r="O50" i="4"/>
  <c r="O51" i="4"/>
  <c r="O52" i="4"/>
  <c r="O53" i="4"/>
  <c r="M53" i="4" s="1"/>
  <c r="O54" i="4"/>
  <c r="O55" i="4"/>
  <c r="O56" i="4"/>
  <c r="O57" i="4"/>
  <c r="M57" i="4" s="1"/>
  <c r="O58" i="4"/>
  <c r="O59" i="4"/>
  <c r="O60" i="4"/>
  <c r="O61" i="4"/>
  <c r="M61" i="4" s="1"/>
  <c r="O62" i="4"/>
  <c r="O63" i="4"/>
  <c r="O64" i="4"/>
  <c r="O65" i="4"/>
  <c r="M65" i="4" s="1"/>
  <c r="O66" i="4"/>
  <c r="O67" i="4"/>
  <c r="O68" i="4"/>
  <c r="O69" i="4"/>
  <c r="O70" i="4"/>
  <c r="O71" i="4"/>
  <c r="O72" i="4"/>
  <c r="O73" i="4"/>
  <c r="M73" i="4" s="1"/>
  <c r="O74" i="4"/>
  <c r="O75" i="4"/>
  <c r="O76" i="4"/>
  <c r="O77" i="4"/>
  <c r="M77" i="4" s="1"/>
  <c r="O78" i="4"/>
  <c r="O79" i="4"/>
  <c r="O80" i="4"/>
  <c r="O81" i="4"/>
  <c r="O82" i="4"/>
  <c r="O83" i="4"/>
  <c r="O84" i="4"/>
  <c r="O85" i="4"/>
  <c r="M85" i="4" s="1"/>
  <c r="O86" i="4"/>
  <c r="O87" i="4"/>
  <c r="O88" i="4"/>
  <c r="O89" i="4"/>
  <c r="M89" i="4" s="1"/>
  <c r="O90" i="4"/>
  <c r="O91" i="4"/>
  <c r="O92" i="4"/>
  <c r="O93" i="4"/>
  <c r="M93" i="4" s="1"/>
  <c r="O94" i="4"/>
  <c r="O95" i="4"/>
  <c r="O96" i="4"/>
  <c r="O97" i="4"/>
  <c r="M97" i="4" s="1"/>
  <c r="O98" i="4"/>
  <c r="O99" i="4"/>
  <c r="O100" i="4"/>
  <c r="O101" i="4"/>
  <c r="M101" i="4" s="1"/>
  <c r="O102" i="4"/>
  <c r="O103" i="4"/>
  <c r="O104" i="4"/>
  <c r="O105" i="4"/>
  <c r="O106" i="4"/>
  <c r="O107" i="4"/>
  <c r="O108" i="4"/>
  <c r="O109" i="4"/>
  <c r="M109" i="4" s="1"/>
  <c r="O110" i="4"/>
  <c r="O111" i="4"/>
  <c r="O112" i="4"/>
  <c r="O113" i="4"/>
  <c r="O114" i="4"/>
  <c r="O115" i="4"/>
  <c r="O116" i="4"/>
  <c r="O117" i="4"/>
  <c r="M117" i="4" s="1"/>
  <c r="O118" i="4"/>
  <c r="O119" i="4"/>
  <c r="O120" i="4"/>
  <c r="O121" i="4"/>
  <c r="M121" i="4" s="1"/>
  <c r="O122" i="4"/>
  <c r="O123" i="4"/>
  <c r="O124" i="4"/>
  <c r="O125" i="4"/>
  <c r="M125" i="4" s="1"/>
  <c r="O126" i="4"/>
  <c r="O127" i="4"/>
  <c r="O128" i="4"/>
  <c r="O129" i="4"/>
  <c r="M129" i="4" s="1"/>
  <c r="O130" i="4"/>
  <c r="O131" i="4"/>
  <c r="O132" i="4"/>
  <c r="O133" i="4"/>
  <c r="O134" i="4"/>
  <c r="O135" i="4"/>
  <c r="O136" i="4"/>
  <c r="O137" i="4"/>
  <c r="M137" i="4" s="1"/>
  <c r="O138" i="4"/>
  <c r="O139" i="4"/>
  <c r="O140" i="4"/>
  <c r="O141" i="4"/>
  <c r="M141" i="4" s="1"/>
  <c r="O142" i="4"/>
  <c r="O143" i="4"/>
  <c r="O144" i="4"/>
  <c r="O145" i="4"/>
  <c r="O146" i="4"/>
  <c r="O147" i="4"/>
  <c r="O148" i="4"/>
  <c r="O149" i="4"/>
  <c r="M149" i="4" s="1"/>
  <c r="O150" i="4"/>
  <c r="O151" i="4"/>
  <c r="O152" i="4"/>
  <c r="O153" i="4"/>
  <c r="M153" i="4" s="1"/>
  <c r="O154" i="4"/>
  <c r="O155" i="4"/>
  <c r="O156" i="4"/>
  <c r="O157" i="4"/>
  <c r="M157" i="4" s="1"/>
  <c r="O158" i="4"/>
  <c r="O159" i="4"/>
  <c r="O160" i="4"/>
  <c r="O161" i="4"/>
  <c r="M161" i="4" s="1"/>
  <c r="O162" i="4"/>
  <c r="O163" i="4"/>
  <c r="O164" i="4"/>
  <c r="O165" i="4"/>
  <c r="M165" i="4" s="1"/>
  <c r="O166" i="4"/>
  <c r="O167" i="4"/>
  <c r="O168" i="4"/>
  <c r="O169" i="4"/>
  <c r="O170" i="4"/>
  <c r="O171" i="4"/>
  <c r="O172" i="4"/>
  <c r="O173" i="4"/>
  <c r="M173" i="4" s="1"/>
  <c r="O174" i="4"/>
  <c r="O175" i="4"/>
  <c r="O176" i="4"/>
  <c r="O177" i="4"/>
  <c r="O178" i="4"/>
  <c r="O179" i="4"/>
  <c r="O180" i="4"/>
  <c r="O181" i="4"/>
  <c r="M181" i="4" s="1"/>
  <c r="O182" i="4"/>
  <c r="O183" i="4"/>
  <c r="O184" i="4"/>
  <c r="O185" i="4"/>
  <c r="M185" i="4" s="1"/>
  <c r="O186" i="4"/>
  <c r="O187" i="4"/>
  <c r="O188" i="4"/>
  <c r="O189" i="4"/>
  <c r="M189" i="4" s="1"/>
  <c r="O190" i="4"/>
  <c r="O191" i="4"/>
  <c r="O192" i="4"/>
  <c r="O193" i="4"/>
  <c r="M193" i="4" s="1"/>
  <c r="O194" i="4"/>
  <c r="O195" i="4"/>
  <c r="O196" i="4"/>
  <c r="O197" i="4"/>
  <c r="O198" i="4"/>
  <c r="O199" i="4"/>
  <c r="O200" i="4"/>
  <c r="O201" i="4"/>
  <c r="M201" i="4" s="1"/>
  <c r="O202" i="4"/>
  <c r="O203" i="4"/>
  <c r="O204" i="4"/>
  <c r="O205" i="4"/>
  <c r="M205" i="4" s="1"/>
  <c r="O206" i="4"/>
  <c r="O207" i="4"/>
  <c r="O208" i="4"/>
  <c r="O209" i="4"/>
  <c r="O210" i="4"/>
  <c r="O211" i="4"/>
  <c r="O212" i="4"/>
  <c r="O213" i="4"/>
  <c r="M213" i="4" s="1"/>
  <c r="O214" i="4"/>
  <c r="O215" i="4"/>
  <c r="O216" i="4"/>
  <c r="O217" i="4"/>
  <c r="M217" i="4" s="1"/>
  <c r="O218" i="4"/>
  <c r="O219" i="4"/>
  <c r="O220" i="4"/>
  <c r="O221" i="4"/>
  <c r="M221" i="4" s="1"/>
  <c r="O222" i="4"/>
  <c r="O223" i="4"/>
  <c r="O224" i="4"/>
  <c r="O225" i="4"/>
  <c r="M225" i="4" s="1"/>
  <c r="O226" i="4"/>
  <c r="O227" i="4"/>
  <c r="O228" i="4"/>
  <c r="O229" i="4"/>
  <c r="M229" i="4" s="1"/>
  <c r="O230" i="4"/>
  <c r="O231" i="4"/>
  <c r="O232" i="4"/>
  <c r="O233" i="4"/>
  <c r="O234" i="4"/>
  <c r="O235" i="4"/>
  <c r="O236" i="4"/>
  <c r="O237" i="4"/>
  <c r="M237" i="4" s="1"/>
  <c r="O238" i="4"/>
  <c r="O239" i="4"/>
  <c r="O240" i="4"/>
  <c r="O241" i="4"/>
  <c r="O242" i="4"/>
  <c r="O243" i="4"/>
  <c r="O244" i="4"/>
  <c r="O245" i="4"/>
  <c r="M245" i="4" s="1"/>
  <c r="O246" i="4"/>
  <c r="O247" i="4"/>
  <c r="O248" i="4"/>
  <c r="O249" i="4"/>
  <c r="M249" i="4" s="1"/>
  <c r="O250" i="4"/>
  <c r="O251" i="4"/>
  <c r="O252" i="4"/>
  <c r="O253" i="4"/>
  <c r="M253" i="4" s="1"/>
  <c r="O254" i="4"/>
  <c r="O255" i="4"/>
  <c r="O256" i="4"/>
  <c r="O257" i="4"/>
  <c r="M257" i="4" s="1"/>
  <c r="O258" i="4"/>
  <c r="O259" i="4"/>
  <c r="O260" i="4"/>
  <c r="M13" i="4"/>
  <c r="M16" i="4"/>
  <c r="M20" i="4"/>
  <c r="M25" i="4"/>
  <c r="M34" i="4"/>
  <c r="M38" i="4"/>
  <c r="M41" i="4"/>
  <c r="M42" i="4"/>
  <c r="M50" i="4"/>
  <c r="M54" i="4"/>
  <c r="M58" i="4"/>
  <c r="M66" i="4"/>
  <c r="M69" i="4"/>
  <c r="M70" i="4"/>
  <c r="M74" i="4"/>
  <c r="M82" i="4"/>
  <c r="M86" i="4"/>
  <c r="M90" i="4"/>
  <c r="M98" i="4"/>
  <c r="M102" i="4"/>
  <c r="M105" i="4"/>
  <c r="M106" i="4"/>
  <c r="M114" i="4"/>
  <c r="M118" i="4"/>
  <c r="M122" i="4"/>
  <c r="M130" i="4"/>
  <c r="M133" i="4"/>
  <c r="M134" i="4"/>
  <c r="M138" i="4"/>
  <c r="M146" i="4"/>
  <c r="M150" i="4"/>
  <c r="M154" i="4"/>
  <c r="M162" i="4"/>
  <c r="M166" i="4"/>
  <c r="M169" i="4"/>
  <c r="M170" i="4"/>
  <c r="M178" i="4"/>
  <c r="M182" i="4"/>
  <c r="M186" i="4"/>
  <c r="M194" i="4"/>
  <c r="M197" i="4"/>
  <c r="M198" i="4"/>
  <c r="M202" i="4"/>
  <c r="M210" i="4"/>
  <c r="M214" i="4"/>
  <c r="M218" i="4"/>
  <c r="M226" i="4"/>
  <c r="M230" i="4"/>
  <c r="M233" i="4"/>
  <c r="M234" i="4"/>
  <c r="M242" i="4"/>
  <c r="M246" i="4"/>
  <c r="M250" i="4"/>
  <c r="M258" i="4"/>
  <c r="M17" i="4"/>
  <c r="M49" i="4"/>
  <c r="M81" i="4"/>
  <c r="M113" i="4"/>
  <c r="M145" i="4"/>
  <c r="M177" i="4"/>
  <c r="M209" i="4"/>
  <c r="M241" i="4"/>
  <c r="M10" i="4"/>
  <c r="M11" i="4"/>
  <c r="M12" i="4"/>
  <c r="M14" i="4"/>
  <c r="M15" i="4"/>
  <c r="M18" i="4"/>
  <c r="M19" i="4"/>
  <c r="M22" i="4"/>
  <c r="M23" i="4"/>
  <c r="M24" i="4"/>
  <c r="M26" i="4"/>
  <c r="M27" i="4"/>
  <c r="M28" i="4"/>
  <c r="M30" i="4"/>
  <c r="M31" i="4"/>
  <c r="M32" i="4"/>
  <c r="M35" i="4"/>
  <c r="M36" i="4"/>
  <c r="M39" i="4"/>
  <c r="M40" i="4"/>
  <c r="M43" i="4"/>
  <c r="M44" i="4"/>
  <c r="M46" i="4"/>
  <c r="M47" i="4"/>
  <c r="M48" i="4"/>
  <c r="M51" i="4"/>
  <c r="M52" i="4"/>
  <c r="M55" i="4"/>
  <c r="M56" i="4"/>
  <c r="M59" i="4"/>
  <c r="M60" i="4"/>
  <c r="M62" i="4"/>
  <c r="M63" i="4"/>
  <c r="M64" i="4"/>
  <c r="M67" i="4"/>
  <c r="M68" i="4"/>
  <c r="M71" i="4"/>
  <c r="M72" i="4"/>
  <c r="M75" i="4"/>
  <c r="M76" i="4"/>
  <c r="M78" i="4"/>
  <c r="M79" i="4"/>
  <c r="M80" i="4"/>
  <c r="M83" i="4"/>
  <c r="M84" i="4"/>
  <c r="M87" i="4"/>
  <c r="M88" i="4"/>
  <c r="M91" i="4"/>
  <c r="M92" i="4"/>
  <c r="M94" i="4"/>
  <c r="M95" i="4"/>
  <c r="M96" i="4"/>
  <c r="M99" i="4"/>
  <c r="M100" i="4"/>
  <c r="M103" i="4"/>
  <c r="M104" i="4"/>
  <c r="M107" i="4"/>
  <c r="M108" i="4"/>
  <c r="M110" i="4"/>
  <c r="M111" i="4"/>
  <c r="M112" i="4"/>
  <c r="M115" i="4"/>
  <c r="M116" i="4"/>
  <c r="M119" i="4"/>
  <c r="M120" i="4"/>
  <c r="M123" i="4"/>
  <c r="M124" i="4"/>
  <c r="M126" i="4"/>
  <c r="M127" i="4"/>
  <c r="M128" i="4"/>
  <c r="M131" i="4"/>
  <c r="M132" i="4"/>
  <c r="M135" i="4"/>
  <c r="M136" i="4"/>
  <c r="M139" i="4"/>
  <c r="M140" i="4"/>
  <c r="M142" i="4"/>
  <c r="M143" i="4"/>
  <c r="M144" i="4"/>
  <c r="M147" i="4"/>
  <c r="M148" i="4"/>
  <c r="M151" i="4"/>
  <c r="M152" i="4"/>
  <c r="M155" i="4"/>
  <c r="M156" i="4"/>
  <c r="M158" i="4"/>
  <c r="M159" i="4"/>
  <c r="M160" i="4"/>
  <c r="M163" i="4"/>
  <c r="M164" i="4"/>
  <c r="M167" i="4"/>
  <c r="M168" i="4"/>
  <c r="M171" i="4"/>
  <c r="M172" i="4"/>
  <c r="M174" i="4"/>
  <c r="M175" i="4"/>
  <c r="M176" i="4"/>
  <c r="M179" i="4"/>
  <c r="M180" i="4"/>
  <c r="M183" i="4"/>
  <c r="M184" i="4"/>
  <c r="M187" i="4"/>
  <c r="M188" i="4"/>
  <c r="M190" i="4"/>
  <c r="M191" i="4"/>
  <c r="M192" i="4"/>
  <c r="M195" i="4"/>
  <c r="M196" i="4"/>
  <c r="M199" i="4"/>
  <c r="M200" i="4"/>
  <c r="M203" i="4"/>
  <c r="M204" i="4"/>
  <c r="M206" i="4"/>
  <c r="M207" i="4"/>
  <c r="M208" i="4"/>
  <c r="M211" i="4"/>
  <c r="M212" i="4"/>
  <c r="M215" i="4"/>
  <c r="M216" i="4"/>
  <c r="M219" i="4"/>
  <c r="M220" i="4"/>
  <c r="M222" i="4"/>
  <c r="M223" i="4"/>
  <c r="M224" i="4"/>
  <c r="M227" i="4"/>
  <c r="M228" i="4"/>
  <c r="M231" i="4"/>
  <c r="M232" i="4"/>
  <c r="M235" i="4"/>
  <c r="M236" i="4"/>
  <c r="M238" i="4"/>
  <c r="M239" i="4"/>
  <c r="M240" i="4"/>
  <c r="M243" i="4"/>
  <c r="M244" i="4"/>
  <c r="M247" i="4"/>
  <c r="M248" i="4"/>
  <c r="M251" i="4"/>
  <c r="M252" i="4"/>
  <c r="M254" i="4"/>
  <c r="M255" i="4"/>
  <c r="M256" i="4"/>
  <c r="M259" i="4"/>
  <c r="M260" i="4"/>
  <c r="I12" i="4"/>
  <c r="J12" i="4"/>
  <c r="S12" i="4"/>
  <c r="U12" i="4"/>
  <c r="I13" i="4"/>
  <c r="J13" i="4" s="1"/>
  <c r="S13" i="4"/>
  <c r="U13" i="4"/>
  <c r="I14" i="4"/>
  <c r="J14" i="4"/>
  <c r="S14" i="4"/>
  <c r="U14" i="4"/>
  <c r="I15" i="4"/>
  <c r="J15" i="4" s="1"/>
  <c r="S15" i="4"/>
  <c r="U15" i="4"/>
  <c r="I16" i="4"/>
  <c r="J16" i="4"/>
  <c r="S16" i="4"/>
  <c r="U16" i="4"/>
  <c r="I17" i="4"/>
  <c r="J17" i="4" s="1"/>
  <c r="S17" i="4"/>
  <c r="U17" i="4"/>
  <c r="I18" i="4"/>
  <c r="J18" i="4" s="1"/>
  <c r="S18" i="4"/>
  <c r="U18" i="4"/>
  <c r="I19" i="4"/>
  <c r="J19" i="4" s="1"/>
  <c r="S19" i="4"/>
  <c r="U19" i="4"/>
  <c r="I20" i="4"/>
  <c r="J20" i="4"/>
  <c r="S20" i="4"/>
  <c r="U20" i="4"/>
  <c r="I21" i="4"/>
  <c r="J21" i="4" s="1"/>
  <c r="S21" i="4"/>
  <c r="U21" i="4"/>
  <c r="I22" i="4"/>
  <c r="J22" i="4"/>
  <c r="S22" i="4"/>
  <c r="U22" i="4"/>
  <c r="I23" i="4"/>
  <c r="J23" i="4" s="1"/>
  <c r="S23" i="4"/>
  <c r="U23" i="4"/>
  <c r="I24" i="4"/>
  <c r="J24" i="4"/>
  <c r="S24" i="4"/>
  <c r="U24" i="4"/>
  <c r="I25" i="4"/>
  <c r="J25" i="4" s="1"/>
  <c r="S25" i="4"/>
  <c r="U25" i="4"/>
  <c r="I26" i="4"/>
  <c r="J26" i="4" s="1"/>
  <c r="T26" i="4" s="1"/>
  <c r="X26" i="4" s="1"/>
  <c r="S26" i="4"/>
  <c r="U26" i="4"/>
  <c r="I27" i="4"/>
  <c r="J27" i="4" s="1"/>
  <c r="S27" i="4"/>
  <c r="U27" i="4"/>
  <c r="I28" i="4"/>
  <c r="J28" i="4"/>
  <c r="S28" i="4"/>
  <c r="U28" i="4"/>
  <c r="I29" i="4"/>
  <c r="J29" i="4" s="1"/>
  <c r="S29" i="4"/>
  <c r="U29" i="4"/>
  <c r="I30" i="4"/>
  <c r="J30" i="4"/>
  <c r="S30" i="4"/>
  <c r="U30" i="4"/>
  <c r="I31" i="4"/>
  <c r="J31" i="4" s="1"/>
  <c r="S31" i="4"/>
  <c r="U31" i="4"/>
  <c r="I32" i="4"/>
  <c r="J32" i="4"/>
  <c r="S32" i="4"/>
  <c r="U32" i="4"/>
  <c r="I33" i="4"/>
  <c r="J33" i="4" s="1"/>
  <c r="S33" i="4"/>
  <c r="U33" i="4"/>
  <c r="I34" i="4"/>
  <c r="J34" i="4"/>
  <c r="S34" i="4"/>
  <c r="U34" i="4"/>
  <c r="I35" i="4"/>
  <c r="J35" i="4" s="1"/>
  <c r="S35" i="4"/>
  <c r="U35" i="4"/>
  <c r="I36" i="4"/>
  <c r="J36" i="4"/>
  <c r="S36" i="4"/>
  <c r="U36" i="4"/>
  <c r="I37" i="4"/>
  <c r="J37" i="4" s="1"/>
  <c r="S37" i="4"/>
  <c r="U37" i="4"/>
  <c r="I38" i="4"/>
  <c r="J38" i="4"/>
  <c r="S38" i="4"/>
  <c r="U38" i="4"/>
  <c r="I39" i="4"/>
  <c r="J39" i="4" s="1"/>
  <c r="S39" i="4"/>
  <c r="U39" i="4"/>
  <c r="I40" i="4"/>
  <c r="J40" i="4"/>
  <c r="S40" i="4"/>
  <c r="U40" i="4"/>
  <c r="I41" i="4"/>
  <c r="J41" i="4" s="1"/>
  <c r="S41" i="4"/>
  <c r="U41" i="4"/>
  <c r="I42" i="4"/>
  <c r="J42" i="4"/>
  <c r="S42" i="4"/>
  <c r="U42" i="4"/>
  <c r="I43" i="4"/>
  <c r="J43" i="4" s="1"/>
  <c r="S43" i="4"/>
  <c r="U43" i="4"/>
  <c r="I44" i="4"/>
  <c r="J44" i="4" s="1"/>
  <c r="S44" i="4"/>
  <c r="U44" i="4"/>
  <c r="I45" i="4"/>
  <c r="J45" i="4"/>
  <c r="S45" i="4"/>
  <c r="U45" i="4"/>
  <c r="I46" i="4"/>
  <c r="J46" i="4" s="1"/>
  <c r="S46" i="4"/>
  <c r="U46" i="4"/>
  <c r="I47" i="4"/>
  <c r="J47" i="4"/>
  <c r="S47" i="4"/>
  <c r="U47" i="4"/>
  <c r="I48" i="4"/>
  <c r="J48" i="4" s="1"/>
  <c r="S48" i="4"/>
  <c r="U48" i="4"/>
  <c r="I49" i="4"/>
  <c r="J49" i="4"/>
  <c r="S49" i="4"/>
  <c r="U49" i="4"/>
  <c r="I50" i="4"/>
  <c r="J50" i="4" s="1"/>
  <c r="S50" i="4"/>
  <c r="U50" i="4"/>
  <c r="I51" i="4"/>
  <c r="J51" i="4"/>
  <c r="S51" i="4"/>
  <c r="U51" i="4"/>
  <c r="I52" i="4"/>
  <c r="J52" i="4" s="1"/>
  <c r="S52" i="4"/>
  <c r="U52" i="4"/>
  <c r="I53" i="4"/>
  <c r="J53" i="4"/>
  <c r="S53" i="4"/>
  <c r="U53" i="4"/>
  <c r="I54" i="4"/>
  <c r="J54" i="4" s="1"/>
  <c r="S54" i="4"/>
  <c r="U54" i="4"/>
  <c r="I55" i="4"/>
  <c r="J55" i="4"/>
  <c r="S55" i="4"/>
  <c r="U55" i="4"/>
  <c r="I56" i="4"/>
  <c r="J56" i="4" s="1"/>
  <c r="S56" i="4"/>
  <c r="U56" i="4"/>
  <c r="I57" i="4"/>
  <c r="J57" i="4"/>
  <c r="S57" i="4"/>
  <c r="U57" i="4"/>
  <c r="I58" i="4"/>
  <c r="J58" i="4" s="1"/>
  <c r="S58" i="4"/>
  <c r="U58" i="4"/>
  <c r="I59" i="4"/>
  <c r="J59" i="4"/>
  <c r="S59" i="4"/>
  <c r="U59" i="4"/>
  <c r="I60" i="4"/>
  <c r="J60" i="4" s="1"/>
  <c r="S60" i="4"/>
  <c r="U60" i="4"/>
  <c r="I61" i="4"/>
  <c r="J61" i="4"/>
  <c r="S61" i="4"/>
  <c r="U61" i="4"/>
  <c r="I62" i="4"/>
  <c r="J62" i="4" s="1"/>
  <c r="S62" i="4"/>
  <c r="U62" i="4"/>
  <c r="I63" i="4"/>
  <c r="J63" i="4"/>
  <c r="S63" i="4"/>
  <c r="U63" i="4"/>
  <c r="I64" i="4"/>
  <c r="J64" i="4" s="1"/>
  <c r="S64" i="4"/>
  <c r="U64" i="4"/>
  <c r="I65" i="4"/>
  <c r="J65" i="4"/>
  <c r="S65" i="4"/>
  <c r="U65" i="4"/>
  <c r="I66" i="4"/>
  <c r="J66" i="4" s="1"/>
  <c r="S66" i="4"/>
  <c r="U66" i="4"/>
  <c r="I67" i="4"/>
  <c r="J67" i="4"/>
  <c r="S67" i="4"/>
  <c r="U67" i="4"/>
  <c r="I68" i="4"/>
  <c r="J68" i="4" s="1"/>
  <c r="S68" i="4"/>
  <c r="U68" i="4"/>
  <c r="I69" i="4"/>
  <c r="J69" i="4"/>
  <c r="S69" i="4"/>
  <c r="U69" i="4"/>
  <c r="I70" i="4"/>
  <c r="J70" i="4" s="1"/>
  <c r="S70" i="4"/>
  <c r="U70" i="4"/>
  <c r="I71" i="4"/>
  <c r="J71" i="4"/>
  <c r="S71" i="4"/>
  <c r="U71" i="4"/>
  <c r="I72" i="4"/>
  <c r="J72" i="4" s="1"/>
  <c r="S72" i="4"/>
  <c r="U72" i="4"/>
  <c r="I73" i="4"/>
  <c r="J73" i="4"/>
  <c r="S73" i="4"/>
  <c r="U73" i="4"/>
  <c r="I74" i="4"/>
  <c r="J74" i="4" s="1"/>
  <c r="S74" i="4"/>
  <c r="U74" i="4"/>
  <c r="I75" i="4"/>
  <c r="J75" i="4"/>
  <c r="S75" i="4"/>
  <c r="U75" i="4"/>
  <c r="I76" i="4"/>
  <c r="J76" i="4" s="1"/>
  <c r="S76" i="4"/>
  <c r="U76" i="4"/>
  <c r="I77" i="4"/>
  <c r="J77" i="4"/>
  <c r="S77" i="4"/>
  <c r="U77" i="4"/>
  <c r="I78" i="4"/>
  <c r="J78" i="4" s="1"/>
  <c r="S78" i="4"/>
  <c r="U78" i="4"/>
  <c r="I79" i="4"/>
  <c r="J79" i="4"/>
  <c r="S79" i="4"/>
  <c r="U79" i="4"/>
  <c r="I80" i="4"/>
  <c r="J80" i="4" s="1"/>
  <c r="S80" i="4"/>
  <c r="U80" i="4"/>
  <c r="I81" i="4"/>
  <c r="J81" i="4"/>
  <c r="S81" i="4"/>
  <c r="U81" i="4"/>
  <c r="I82" i="4"/>
  <c r="J82" i="4" s="1"/>
  <c r="S82" i="4"/>
  <c r="U82" i="4"/>
  <c r="I83" i="4"/>
  <c r="J83" i="4"/>
  <c r="S83" i="4"/>
  <c r="U83" i="4"/>
  <c r="I84" i="4"/>
  <c r="J84" i="4" s="1"/>
  <c r="S84" i="4"/>
  <c r="U84" i="4"/>
  <c r="I85" i="4"/>
  <c r="J85" i="4" s="1"/>
  <c r="S85" i="4"/>
  <c r="U85" i="4"/>
  <c r="I86" i="4"/>
  <c r="J86" i="4" s="1"/>
  <c r="S86" i="4"/>
  <c r="U86" i="4"/>
  <c r="I87" i="4"/>
  <c r="J87" i="4"/>
  <c r="S87" i="4"/>
  <c r="U87" i="4"/>
  <c r="I88" i="4"/>
  <c r="J88" i="4"/>
  <c r="S88" i="4"/>
  <c r="U88" i="4"/>
  <c r="I89" i="4"/>
  <c r="J89" i="4"/>
  <c r="S89" i="4"/>
  <c r="U89" i="4"/>
  <c r="I90" i="4"/>
  <c r="J90" i="4"/>
  <c r="S90" i="4"/>
  <c r="U90" i="4"/>
  <c r="I91" i="4"/>
  <c r="J91" i="4"/>
  <c r="S91" i="4"/>
  <c r="U91" i="4"/>
  <c r="I92" i="4"/>
  <c r="J92" i="4"/>
  <c r="S92" i="4"/>
  <c r="U92" i="4"/>
  <c r="I93" i="4"/>
  <c r="J93" i="4"/>
  <c r="S93" i="4"/>
  <c r="U93" i="4"/>
  <c r="I94" i="4"/>
  <c r="J94" i="4"/>
  <c r="S94" i="4"/>
  <c r="U94" i="4"/>
  <c r="I95" i="4"/>
  <c r="J95" i="4"/>
  <c r="S95" i="4"/>
  <c r="U95" i="4"/>
  <c r="I96" i="4"/>
  <c r="J96" i="4"/>
  <c r="S96" i="4"/>
  <c r="U96" i="4"/>
  <c r="I97" i="4"/>
  <c r="J97" i="4"/>
  <c r="S97" i="4"/>
  <c r="U97" i="4"/>
  <c r="I98" i="4"/>
  <c r="J98" i="4"/>
  <c r="S98" i="4"/>
  <c r="U98" i="4"/>
  <c r="I99" i="4"/>
  <c r="J99" i="4"/>
  <c r="S99" i="4"/>
  <c r="U99" i="4"/>
  <c r="I100" i="4"/>
  <c r="J100" i="4" s="1"/>
  <c r="S100" i="4"/>
  <c r="U100" i="4"/>
  <c r="I101" i="4"/>
  <c r="J101" i="4" s="1"/>
  <c r="S101" i="4"/>
  <c r="U101" i="4"/>
  <c r="I239" i="4"/>
  <c r="J239" i="4" s="1"/>
  <c r="S239" i="4"/>
  <c r="U239" i="4"/>
  <c r="I240" i="4"/>
  <c r="J240" i="4" s="1"/>
  <c r="S240" i="4"/>
  <c r="U240" i="4"/>
  <c r="I241" i="4"/>
  <c r="J241" i="4" s="1"/>
  <c r="S241" i="4"/>
  <c r="U241" i="4"/>
  <c r="I242" i="4"/>
  <c r="J242" i="4" s="1"/>
  <c r="S242" i="4"/>
  <c r="U242" i="4"/>
  <c r="I243" i="4"/>
  <c r="J243" i="4" s="1"/>
  <c r="S243" i="4"/>
  <c r="U243" i="4"/>
  <c r="I244" i="4"/>
  <c r="J244" i="4" s="1"/>
  <c r="S244" i="4"/>
  <c r="U244" i="4"/>
  <c r="I245" i="4"/>
  <c r="J245" i="4" s="1"/>
  <c r="S245" i="4"/>
  <c r="U245" i="4"/>
  <c r="I246" i="4"/>
  <c r="J246" i="4" s="1"/>
  <c r="S246" i="4"/>
  <c r="U246" i="4"/>
  <c r="I247" i="4"/>
  <c r="J247" i="4" s="1"/>
  <c r="S247" i="4"/>
  <c r="U247" i="4"/>
  <c r="I248" i="4"/>
  <c r="J248" i="4" s="1"/>
  <c r="S248" i="4"/>
  <c r="U248" i="4"/>
  <c r="I249" i="4"/>
  <c r="J249" i="4" s="1"/>
  <c r="S249" i="4"/>
  <c r="U249" i="4"/>
  <c r="I250" i="4"/>
  <c r="J250" i="4" s="1"/>
  <c r="S250" i="4"/>
  <c r="U250" i="4"/>
  <c r="I251" i="4"/>
  <c r="J251" i="4"/>
  <c r="S251" i="4"/>
  <c r="U251" i="4"/>
  <c r="I252" i="4"/>
  <c r="J252" i="4" s="1"/>
  <c r="S252" i="4"/>
  <c r="U252" i="4"/>
  <c r="I253" i="4"/>
  <c r="J253" i="4" s="1"/>
  <c r="S253" i="4"/>
  <c r="U253" i="4"/>
  <c r="I254" i="4"/>
  <c r="J254" i="4" s="1"/>
  <c r="S254" i="4"/>
  <c r="U254" i="4"/>
  <c r="I255" i="4"/>
  <c r="J255" i="4" s="1"/>
  <c r="S255" i="4"/>
  <c r="U255" i="4"/>
  <c r="I256" i="4"/>
  <c r="J256" i="4" s="1"/>
  <c r="S256" i="4"/>
  <c r="U256" i="4"/>
  <c r="I257" i="4"/>
  <c r="J257" i="4" s="1"/>
  <c r="S257" i="4"/>
  <c r="U257" i="4"/>
  <c r="I258" i="4"/>
  <c r="J258" i="4" s="1"/>
  <c r="S258" i="4"/>
  <c r="U258" i="4"/>
  <c r="I259" i="4"/>
  <c r="J259" i="4"/>
  <c r="S259" i="4"/>
  <c r="U259" i="4"/>
  <c r="I260" i="4"/>
  <c r="J260" i="4" s="1"/>
  <c r="S260" i="4"/>
  <c r="U260" i="4"/>
  <c r="M12" i="5" l="1"/>
  <c r="N12" i="5" s="1"/>
  <c r="M16" i="5"/>
  <c r="N16" i="5" s="1"/>
  <c r="M20" i="5"/>
  <c r="N20" i="5" s="1"/>
  <c r="M24" i="5"/>
  <c r="N24" i="5" s="1"/>
  <c r="M28" i="5"/>
  <c r="N28" i="5" s="1"/>
  <c r="M32" i="5"/>
  <c r="N32" i="5" s="1"/>
  <c r="M36" i="5"/>
  <c r="N36" i="5" s="1"/>
  <c r="M40" i="5"/>
  <c r="N40" i="5" s="1"/>
  <c r="M44" i="5"/>
  <c r="N44" i="5" s="1"/>
  <c r="M13" i="5"/>
  <c r="N13" i="5" s="1"/>
  <c r="M14" i="5"/>
  <c r="N14" i="5" s="1"/>
  <c r="M19" i="5"/>
  <c r="N19" i="5" s="1"/>
  <c r="M21" i="5"/>
  <c r="N21" i="5" s="1"/>
  <c r="M22" i="5"/>
  <c r="N22" i="5" s="1"/>
  <c r="M27" i="5"/>
  <c r="N27" i="5" s="1"/>
  <c r="M29" i="5"/>
  <c r="N29" i="5" s="1"/>
  <c r="M46" i="5"/>
  <c r="N46" i="5" s="1"/>
  <c r="M50" i="5"/>
  <c r="N50" i="5" s="1"/>
  <c r="M15" i="5"/>
  <c r="N15" i="5" s="1"/>
  <c r="M17" i="5"/>
  <c r="N17" i="5" s="1"/>
  <c r="M18" i="5"/>
  <c r="N18" i="5" s="1"/>
  <c r="M23" i="5"/>
  <c r="N23" i="5" s="1"/>
  <c r="M25" i="5"/>
  <c r="N25" i="5" s="1"/>
  <c r="M26" i="5"/>
  <c r="N26" i="5" s="1"/>
  <c r="M31" i="5"/>
  <c r="N31" i="5" s="1"/>
  <c r="M33" i="5"/>
  <c r="N33" i="5" s="1"/>
  <c r="M34" i="5"/>
  <c r="N34" i="5" s="1"/>
  <c r="M39" i="5"/>
  <c r="N39" i="5" s="1"/>
  <c r="M41" i="5"/>
  <c r="N41" i="5" s="1"/>
  <c r="M42" i="5"/>
  <c r="N42" i="5" s="1"/>
  <c r="M47" i="5"/>
  <c r="N47" i="5" s="1"/>
  <c r="M53" i="5"/>
  <c r="N53" i="5" s="1"/>
  <c r="M57" i="5"/>
  <c r="N57" i="5" s="1"/>
  <c r="M61" i="5"/>
  <c r="N61" i="5" s="1"/>
  <c r="M65" i="5"/>
  <c r="N65" i="5" s="1"/>
  <c r="M69" i="5"/>
  <c r="N69" i="5" s="1"/>
  <c r="M37" i="5"/>
  <c r="N37" i="5" s="1"/>
  <c r="M38" i="5"/>
  <c r="N38" i="5" s="1"/>
  <c r="M43" i="5"/>
  <c r="N43" i="5" s="1"/>
  <c r="M54" i="5"/>
  <c r="N54" i="5" s="1"/>
  <c r="M58" i="5"/>
  <c r="N58" i="5" s="1"/>
  <c r="M62" i="5"/>
  <c r="N62" i="5" s="1"/>
  <c r="M66" i="5"/>
  <c r="N66" i="5" s="1"/>
  <c r="M70" i="5"/>
  <c r="N70" i="5" s="1"/>
  <c r="M74" i="5"/>
  <c r="N74" i="5" s="1"/>
  <c r="M78" i="5"/>
  <c r="N78" i="5" s="1"/>
  <c r="M82" i="5"/>
  <c r="N82" i="5" s="1"/>
  <c r="M86" i="5"/>
  <c r="N86" i="5" s="1"/>
  <c r="M48" i="5"/>
  <c r="N48" i="5" s="1"/>
  <c r="M51" i="5"/>
  <c r="N51" i="5" s="1"/>
  <c r="M52" i="5"/>
  <c r="N52" i="5" s="1"/>
  <c r="M55" i="5"/>
  <c r="N55" i="5" s="1"/>
  <c r="M59" i="5"/>
  <c r="N59" i="5" s="1"/>
  <c r="M63" i="5"/>
  <c r="N63" i="5" s="1"/>
  <c r="M67" i="5"/>
  <c r="N67" i="5" s="1"/>
  <c r="M71" i="5"/>
  <c r="N71" i="5" s="1"/>
  <c r="M45" i="5"/>
  <c r="N45" i="5" s="1"/>
  <c r="M49" i="5"/>
  <c r="N49" i="5" s="1"/>
  <c r="M56" i="5"/>
  <c r="N56" i="5" s="1"/>
  <c r="M64" i="5"/>
  <c r="N64" i="5" s="1"/>
  <c r="M73" i="5"/>
  <c r="N73" i="5" s="1"/>
  <c r="M92" i="5"/>
  <c r="N92" i="5" s="1"/>
  <c r="M96" i="5"/>
  <c r="N96" i="5" s="1"/>
  <c r="M100" i="5"/>
  <c r="N100" i="5" s="1"/>
  <c r="M87" i="5"/>
  <c r="N87" i="5" s="1"/>
  <c r="M88" i="5"/>
  <c r="N88" i="5" s="1"/>
  <c r="M89" i="5"/>
  <c r="N89" i="5" s="1"/>
  <c r="M93" i="5"/>
  <c r="N93" i="5" s="1"/>
  <c r="M97" i="5"/>
  <c r="N97" i="5" s="1"/>
  <c r="M101" i="5"/>
  <c r="N101" i="5" s="1"/>
  <c r="M83" i="5"/>
  <c r="N83" i="5" s="1"/>
  <c r="M91" i="5"/>
  <c r="N91" i="5" s="1"/>
  <c r="M99" i="5"/>
  <c r="N99" i="5" s="1"/>
  <c r="M77" i="5"/>
  <c r="N77" i="5" s="1"/>
  <c r="M79" i="5"/>
  <c r="N79" i="5" s="1"/>
  <c r="M80" i="5"/>
  <c r="N80" i="5" s="1"/>
  <c r="M85" i="5"/>
  <c r="N85" i="5" s="1"/>
  <c r="M81" i="5"/>
  <c r="N81" i="5" s="1"/>
  <c r="M60" i="5"/>
  <c r="N60" i="5" s="1"/>
  <c r="M68" i="5"/>
  <c r="N68" i="5" s="1"/>
  <c r="M90" i="5"/>
  <c r="N90" i="5" s="1"/>
  <c r="M94" i="5"/>
  <c r="N94" i="5" s="1"/>
  <c r="M98" i="5"/>
  <c r="N98" i="5" s="1"/>
  <c r="M30" i="5"/>
  <c r="N30" i="5" s="1"/>
  <c r="M35" i="5"/>
  <c r="N35" i="5" s="1"/>
  <c r="M72" i="5"/>
  <c r="N72" i="5" s="1"/>
  <c r="M75" i="5"/>
  <c r="N75" i="5" s="1"/>
  <c r="M76" i="5"/>
  <c r="N76" i="5" s="1"/>
  <c r="M84" i="5"/>
  <c r="N84" i="5" s="1"/>
  <c r="M95" i="5"/>
  <c r="N95" i="5" s="1"/>
  <c r="M239" i="5"/>
  <c r="N239" i="5" s="1"/>
  <c r="M240" i="5"/>
  <c r="N240" i="5" s="1"/>
  <c r="M244" i="5"/>
  <c r="N244" i="5" s="1"/>
  <c r="M248" i="5"/>
  <c r="N248" i="5" s="1"/>
  <c r="M252" i="5"/>
  <c r="N252" i="5" s="1"/>
  <c r="M256" i="5"/>
  <c r="N256" i="5" s="1"/>
  <c r="M260" i="5"/>
  <c r="N260" i="5" s="1"/>
  <c r="M241" i="5"/>
  <c r="N241" i="5" s="1"/>
  <c r="M245" i="5"/>
  <c r="N245" i="5" s="1"/>
  <c r="M249" i="5"/>
  <c r="N249" i="5" s="1"/>
  <c r="M242" i="5"/>
  <c r="N242" i="5" s="1"/>
  <c r="M246" i="5"/>
  <c r="N246" i="5" s="1"/>
  <c r="M250" i="5"/>
  <c r="N250" i="5" s="1"/>
  <c r="M255" i="5"/>
  <c r="N255" i="5" s="1"/>
  <c r="M257" i="5"/>
  <c r="N257" i="5" s="1"/>
  <c r="M258" i="5"/>
  <c r="N258" i="5" s="1"/>
  <c r="M243" i="5"/>
  <c r="N243" i="5" s="1"/>
  <c r="M247" i="5"/>
  <c r="N247" i="5" s="1"/>
  <c r="M251" i="5"/>
  <c r="N251" i="5" s="1"/>
  <c r="M253" i="5"/>
  <c r="N253" i="5" s="1"/>
  <c r="M259" i="5"/>
  <c r="N259" i="5" s="1"/>
  <c r="M254" i="5"/>
  <c r="N254" i="5" s="1"/>
  <c r="M102" i="5"/>
  <c r="N102" i="5" s="1"/>
  <c r="M11" i="5"/>
  <c r="N11" i="5" s="1"/>
  <c r="T269" i="6"/>
  <c r="X269" i="6" s="1"/>
  <c r="M269" i="6"/>
  <c r="M255" i="6"/>
  <c r="T255" i="6"/>
  <c r="X255" i="6" s="1"/>
  <c r="M247" i="6"/>
  <c r="T247" i="6"/>
  <c r="X247" i="6" s="1"/>
  <c r="M239" i="6"/>
  <c r="T239" i="6"/>
  <c r="X239" i="6" s="1"/>
  <c r="M231" i="6"/>
  <c r="T231" i="6"/>
  <c r="X231" i="6" s="1"/>
  <c r="M223" i="6"/>
  <c r="T223" i="6"/>
  <c r="X223" i="6" s="1"/>
  <c r="M212" i="6"/>
  <c r="T212" i="6"/>
  <c r="X212" i="6" s="1"/>
  <c r="T256" i="6"/>
  <c r="X256" i="6" s="1"/>
  <c r="M256" i="6"/>
  <c r="T248" i="6"/>
  <c r="X248" i="6" s="1"/>
  <c r="M248" i="6"/>
  <c r="T240" i="6"/>
  <c r="X240" i="6" s="1"/>
  <c r="M240" i="6"/>
  <c r="T232" i="6"/>
  <c r="X232" i="6" s="1"/>
  <c r="M232" i="6"/>
  <c r="T224" i="6"/>
  <c r="X224" i="6" s="1"/>
  <c r="M224" i="6"/>
  <c r="M218" i="6"/>
  <c r="T218" i="6"/>
  <c r="X218" i="6" s="1"/>
  <c r="T213" i="6"/>
  <c r="X213" i="6" s="1"/>
  <c r="M213" i="6"/>
  <c r="M205" i="6"/>
  <c r="T205" i="6"/>
  <c r="X205" i="6" s="1"/>
  <c r="M197" i="6"/>
  <c r="T197" i="6"/>
  <c r="X197" i="6" s="1"/>
  <c r="M189" i="6"/>
  <c r="T189" i="6"/>
  <c r="X189" i="6" s="1"/>
  <c r="M181" i="6"/>
  <c r="T181" i="6"/>
  <c r="X181" i="6" s="1"/>
  <c r="M173" i="6"/>
  <c r="T173" i="6"/>
  <c r="X173" i="6" s="1"/>
  <c r="M165" i="6"/>
  <c r="T165" i="6"/>
  <c r="X165" i="6" s="1"/>
  <c r="M157" i="6"/>
  <c r="T157" i="6"/>
  <c r="X157" i="6" s="1"/>
  <c r="M149" i="6"/>
  <c r="T149" i="6"/>
  <c r="X149" i="6" s="1"/>
  <c r="M200" i="6"/>
  <c r="T200" i="6"/>
  <c r="X200" i="6" s="1"/>
  <c r="M192" i="6"/>
  <c r="T192" i="6"/>
  <c r="X192" i="6" s="1"/>
  <c r="M184" i="6"/>
  <c r="T184" i="6"/>
  <c r="X184" i="6" s="1"/>
  <c r="M176" i="6"/>
  <c r="T176" i="6"/>
  <c r="X176" i="6" s="1"/>
  <c r="M168" i="6"/>
  <c r="T168" i="6"/>
  <c r="X168" i="6" s="1"/>
  <c r="M160" i="6"/>
  <c r="T160" i="6"/>
  <c r="X160" i="6" s="1"/>
  <c r="M153" i="6"/>
  <c r="T153" i="6"/>
  <c r="X153" i="6" s="1"/>
  <c r="T146" i="6"/>
  <c r="X146" i="6" s="1"/>
  <c r="M146" i="6"/>
  <c r="M138" i="6"/>
  <c r="T138" i="6"/>
  <c r="X138" i="6" s="1"/>
  <c r="M130" i="6"/>
  <c r="T130" i="6"/>
  <c r="X130" i="6" s="1"/>
  <c r="M122" i="6"/>
  <c r="T122" i="6"/>
  <c r="X122" i="6" s="1"/>
  <c r="M114" i="6"/>
  <c r="T114" i="6"/>
  <c r="X114" i="6" s="1"/>
  <c r="T103" i="6"/>
  <c r="X103" i="6" s="1"/>
  <c r="M103" i="6"/>
  <c r="M139" i="6"/>
  <c r="T139" i="6"/>
  <c r="X139" i="6" s="1"/>
  <c r="M131" i="6"/>
  <c r="T131" i="6"/>
  <c r="X131" i="6" s="1"/>
  <c r="M123" i="6"/>
  <c r="T123" i="6"/>
  <c r="X123" i="6" s="1"/>
  <c r="M115" i="6"/>
  <c r="T115" i="6"/>
  <c r="X115" i="6" s="1"/>
  <c r="M101" i="6"/>
  <c r="T101" i="6"/>
  <c r="X101" i="6" s="1"/>
  <c r="M97" i="6"/>
  <c r="T97" i="6"/>
  <c r="X97" i="6" s="1"/>
  <c r="M89" i="6"/>
  <c r="T89" i="6"/>
  <c r="X89" i="6" s="1"/>
  <c r="M81" i="6"/>
  <c r="T81" i="6"/>
  <c r="X81" i="6" s="1"/>
  <c r="T108" i="6"/>
  <c r="X108" i="6" s="1"/>
  <c r="M108" i="6"/>
  <c r="T100" i="6"/>
  <c r="X100" i="6" s="1"/>
  <c r="M100" i="6"/>
  <c r="T92" i="6"/>
  <c r="X92" i="6" s="1"/>
  <c r="M92" i="6"/>
  <c r="T84" i="6"/>
  <c r="X84" i="6" s="1"/>
  <c r="M84" i="6"/>
  <c r="M72" i="6"/>
  <c r="T72" i="6"/>
  <c r="X72" i="6" s="1"/>
  <c r="M64" i="6"/>
  <c r="T64" i="6"/>
  <c r="X64" i="6" s="1"/>
  <c r="M56" i="6"/>
  <c r="T56" i="6"/>
  <c r="X56" i="6" s="1"/>
  <c r="T71" i="6"/>
  <c r="X71" i="6" s="1"/>
  <c r="M71" i="6"/>
  <c r="T63" i="6"/>
  <c r="X63" i="6" s="1"/>
  <c r="M63" i="6"/>
  <c r="T55" i="6"/>
  <c r="X55" i="6" s="1"/>
  <c r="M55" i="6"/>
  <c r="M47" i="6"/>
  <c r="T47" i="6"/>
  <c r="X47" i="6" s="1"/>
  <c r="M39" i="6"/>
  <c r="T39" i="6"/>
  <c r="X39" i="6" s="1"/>
  <c r="M35" i="6"/>
  <c r="T35" i="6"/>
  <c r="X35" i="6" s="1"/>
  <c r="T52" i="6"/>
  <c r="X52" i="6" s="1"/>
  <c r="M52" i="6"/>
  <c r="M44" i="6"/>
  <c r="T44" i="6"/>
  <c r="X44" i="6" s="1"/>
  <c r="M36" i="6"/>
  <c r="T36" i="6"/>
  <c r="X36" i="6" s="1"/>
  <c r="M31" i="6"/>
  <c r="T31" i="6"/>
  <c r="X31" i="6" s="1"/>
  <c r="T32" i="6"/>
  <c r="X32" i="6" s="1"/>
  <c r="M32" i="6"/>
  <c r="M24" i="6"/>
  <c r="T24" i="6"/>
  <c r="X24" i="6" s="1"/>
  <c r="M16" i="6"/>
  <c r="T16" i="6"/>
  <c r="X16" i="6" s="1"/>
  <c r="M266" i="6"/>
  <c r="T266" i="6"/>
  <c r="X266" i="6" s="1"/>
  <c r="T257" i="6"/>
  <c r="X257" i="6" s="1"/>
  <c r="M257" i="6"/>
  <c r="T259" i="6"/>
  <c r="X259" i="6" s="1"/>
  <c r="M259" i="6"/>
  <c r="T271" i="6"/>
  <c r="X271" i="6" s="1"/>
  <c r="M271" i="6"/>
  <c r="M253" i="6"/>
  <c r="T253" i="6"/>
  <c r="X253" i="6" s="1"/>
  <c r="M245" i="6"/>
  <c r="T245" i="6"/>
  <c r="X245" i="6" s="1"/>
  <c r="M237" i="6"/>
  <c r="T237" i="6"/>
  <c r="X237" i="6" s="1"/>
  <c r="M229" i="6"/>
  <c r="T229" i="6"/>
  <c r="X229" i="6" s="1"/>
  <c r="M221" i="6"/>
  <c r="T221" i="6"/>
  <c r="X221" i="6" s="1"/>
  <c r="T262" i="6"/>
  <c r="X262" i="6" s="1"/>
  <c r="M262" i="6"/>
  <c r="T254" i="6"/>
  <c r="X254" i="6" s="1"/>
  <c r="M254" i="6"/>
  <c r="T246" i="6"/>
  <c r="X246" i="6" s="1"/>
  <c r="M246" i="6"/>
  <c r="T238" i="6"/>
  <c r="X238" i="6" s="1"/>
  <c r="M238" i="6"/>
  <c r="T230" i="6"/>
  <c r="X230" i="6" s="1"/>
  <c r="M230" i="6"/>
  <c r="T222" i="6"/>
  <c r="X222" i="6" s="1"/>
  <c r="M222" i="6"/>
  <c r="M210" i="6"/>
  <c r="T210" i="6"/>
  <c r="X210" i="6" s="1"/>
  <c r="T211" i="6"/>
  <c r="X211" i="6" s="1"/>
  <c r="M211" i="6"/>
  <c r="M203" i="6"/>
  <c r="T203" i="6"/>
  <c r="X203" i="6" s="1"/>
  <c r="M195" i="6"/>
  <c r="T195" i="6"/>
  <c r="X195" i="6" s="1"/>
  <c r="M187" i="6"/>
  <c r="T187" i="6"/>
  <c r="X187" i="6" s="1"/>
  <c r="M179" i="6"/>
  <c r="T179" i="6"/>
  <c r="X179" i="6" s="1"/>
  <c r="M171" i="6"/>
  <c r="T171" i="6"/>
  <c r="X171" i="6" s="1"/>
  <c r="M163" i="6"/>
  <c r="T163" i="6"/>
  <c r="X163" i="6" s="1"/>
  <c r="M155" i="6"/>
  <c r="T155" i="6"/>
  <c r="X155" i="6" s="1"/>
  <c r="M206" i="6"/>
  <c r="T206" i="6"/>
  <c r="X206" i="6" s="1"/>
  <c r="M198" i="6"/>
  <c r="T198" i="6"/>
  <c r="X198" i="6" s="1"/>
  <c r="M190" i="6"/>
  <c r="T190" i="6"/>
  <c r="X190" i="6" s="1"/>
  <c r="M182" i="6"/>
  <c r="T182" i="6"/>
  <c r="X182" i="6" s="1"/>
  <c r="M174" i="6"/>
  <c r="T174" i="6"/>
  <c r="X174" i="6" s="1"/>
  <c r="M166" i="6"/>
  <c r="T166" i="6"/>
  <c r="X166" i="6" s="1"/>
  <c r="M158" i="6"/>
  <c r="T158" i="6"/>
  <c r="X158" i="6" s="1"/>
  <c r="T152" i="6"/>
  <c r="X152" i="6" s="1"/>
  <c r="M152" i="6"/>
  <c r="M144" i="6"/>
  <c r="T144" i="6"/>
  <c r="X144" i="6" s="1"/>
  <c r="M136" i="6"/>
  <c r="T136" i="6"/>
  <c r="X136" i="6" s="1"/>
  <c r="M128" i="6"/>
  <c r="T128" i="6"/>
  <c r="X128" i="6" s="1"/>
  <c r="M120" i="6"/>
  <c r="T120" i="6"/>
  <c r="X120" i="6" s="1"/>
  <c r="M112" i="6"/>
  <c r="T112" i="6"/>
  <c r="X112" i="6" s="1"/>
  <c r="M145" i="6"/>
  <c r="T145" i="6"/>
  <c r="X145" i="6" s="1"/>
  <c r="M137" i="6"/>
  <c r="T137" i="6"/>
  <c r="X137" i="6" s="1"/>
  <c r="M129" i="6"/>
  <c r="T129" i="6"/>
  <c r="X129" i="6" s="1"/>
  <c r="M121" i="6"/>
  <c r="T121" i="6"/>
  <c r="X121" i="6" s="1"/>
  <c r="M113" i="6"/>
  <c r="T113" i="6"/>
  <c r="X113" i="6" s="1"/>
  <c r="T107" i="6"/>
  <c r="X107" i="6" s="1"/>
  <c r="M107" i="6"/>
  <c r="M95" i="6"/>
  <c r="T95" i="6"/>
  <c r="X95" i="6" s="1"/>
  <c r="M87" i="6"/>
  <c r="T87" i="6"/>
  <c r="X87" i="6" s="1"/>
  <c r="M79" i="6"/>
  <c r="T79" i="6"/>
  <c r="X79" i="6" s="1"/>
  <c r="T106" i="6"/>
  <c r="X106" i="6" s="1"/>
  <c r="M106" i="6"/>
  <c r="T98" i="6"/>
  <c r="X98" i="6" s="1"/>
  <c r="M98" i="6"/>
  <c r="T90" i="6"/>
  <c r="X90" i="6" s="1"/>
  <c r="M90" i="6"/>
  <c r="T82" i="6"/>
  <c r="X82" i="6" s="1"/>
  <c r="M82" i="6"/>
  <c r="M70" i="6"/>
  <c r="T70" i="6"/>
  <c r="X70" i="6" s="1"/>
  <c r="M62" i="6"/>
  <c r="T62" i="6"/>
  <c r="X62" i="6" s="1"/>
  <c r="M54" i="6"/>
  <c r="T54" i="6"/>
  <c r="X54" i="6" s="1"/>
  <c r="T69" i="6"/>
  <c r="X69" i="6" s="1"/>
  <c r="M69" i="6"/>
  <c r="T61" i="6"/>
  <c r="X61" i="6" s="1"/>
  <c r="M61" i="6"/>
  <c r="M53" i="6"/>
  <c r="T53" i="6"/>
  <c r="X53" i="6" s="1"/>
  <c r="M45" i="6"/>
  <c r="T45" i="6"/>
  <c r="X45" i="6" s="1"/>
  <c r="M37" i="6"/>
  <c r="T37" i="6"/>
  <c r="X37" i="6" s="1"/>
  <c r="M27" i="6"/>
  <c r="T27" i="6"/>
  <c r="X27" i="6" s="1"/>
  <c r="T50" i="6"/>
  <c r="X50" i="6" s="1"/>
  <c r="M50" i="6"/>
  <c r="M42" i="6"/>
  <c r="T42" i="6"/>
  <c r="X42" i="6" s="1"/>
  <c r="M33" i="6"/>
  <c r="T33" i="6"/>
  <c r="X33" i="6" s="1"/>
  <c r="M21" i="6"/>
  <c r="T21" i="6"/>
  <c r="X21" i="6" s="1"/>
  <c r="T30" i="6"/>
  <c r="X30" i="6" s="1"/>
  <c r="M30" i="6"/>
  <c r="M22" i="6"/>
  <c r="T22" i="6"/>
  <c r="X22" i="6" s="1"/>
  <c r="M14" i="6"/>
  <c r="T14" i="6"/>
  <c r="X14" i="6" s="1"/>
  <c r="M268" i="6"/>
  <c r="T268" i="6"/>
  <c r="X268" i="6" s="1"/>
  <c r="T265" i="6"/>
  <c r="X265" i="6" s="1"/>
  <c r="M265" i="6"/>
  <c r="M261" i="6"/>
  <c r="T261" i="6"/>
  <c r="X261" i="6" s="1"/>
  <c r="M251" i="6"/>
  <c r="T251" i="6"/>
  <c r="X251" i="6" s="1"/>
  <c r="M243" i="6"/>
  <c r="T243" i="6"/>
  <c r="X243" i="6" s="1"/>
  <c r="M235" i="6"/>
  <c r="T235" i="6"/>
  <c r="X235" i="6" s="1"/>
  <c r="M227" i="6"/>
  <c r="T227" i="6"/>
  <c r="X227" i="6" s="1"/>
  <c r="M214" i="6"/>
  <c r="T214" i="6"/>
  <c r="X214" i="6" s="1"/>
  <c r="T260" i="6"/>
  <c r="X260" i="6" s="1"/>
  <c r="M260" i="6"/>
  <c r="T252" i="6"/>
  <c r="X252" i="6" s="1"/>
  <c r="M252" i="6"/>
  <c r="T244" i="6"/>
  <c r="X244" i="6" s="1"/>
  <c r="M244" i="6"/>
  <c r="T236" i="6"/>
  <c r="X236" i="6" s="1"/>
  <c r="M236" i="6"/>
  <c r="T228" i="6"/>
  <c r="X228" i="6" s="1"/>
  <c r="M228" i="6"/>
  <c r="T220" i="6"/>
  <c r="X220" i="6" s="1"/>
  <c r="M220" i="6"/>
  <c r="T217" i="6"/>
  <c r="X217" i="6" s="1"/>
  <c r="M217" i="6"/>
  <c r="M209" i="6"/>
  <c r="T209" i="6"/>
  <c r="X209" i="6" s="1"/>
  <c r="M201" i="6"/>
  <c r="T201" i="6"/>
  <c r="X201" i="6" s="1"/>
  <c r="M193" i="6"/>
  <c r="T193" i="6"/>
  <c r="X193" i="6" s="1"/>
  <c r="M185" i="6"/>
  <c r="T185" i="6"/>
  <c r="X185" i="6" s="1"/>
  <c r="M177" i="6"/>
  <c r="T177" i="6"/>
  <c r="X177" i="6" s="1"/>
  <c r="M169" i="6"/>
  <c r="T169" i="6"/>
  <c r="X169" i="6" s="1"/>
  <c r="M161" i="6"/>
  <c r="T161" i="6"/>
  <c r="X161" i="6" s="1"/>
  <c r="M151" i="6"/>
  <c r="T151" i="6"/>
  <c r="X151" i="6" s="1"/>
  <c r="M204" i="6"/>
  <c r="T204" i="6"/>
  <c r="X204" i="6" s="1"/>
  <c r="M196" i="6"/>
  <c r="T196" i="6"/>
  <c r="X196" i="6" s="1"/>
  <c r="M188" i="6"/>
  <c r="T188" i="6"/>
  <c r="X188" i="6" s="1"/>
  <c r="M180" i="6"/>
  <c r="T180" i="6"/>
  <c r="X180" i="6" s="1"/>
  <c r="M172" i="6"/>
  <c r="T172" i="6"/>
  <c r="X172" i="6" s="1"/>
  <c r="M164" i="6"/>
  <c r="T164" i="6"/>
  <c r="X164" i="6" s="1"/>
  <c r="M156" i="6"/>
  <c r="T156" i="6"/>
  <c r="X156" i="6" s="1"/>
  <c r="T150" i="6"/>
  <c r="X150" i="6" s="1"/>
  <c r="M150" i="6"/>
  <c r="M142" i="6"/>
  <c r="T142" i="6"/>
  <c r="X142" i="6" s="1"/>
  <c r="M134" i="6"/>
  <c r="T134" i="6"/>
  <c r="X134" i="6" s="1"/>
  <c r="M126" i="6"/>
  <c r="T126" i="6"/>
  <c r="X126" i="6" s="1"/>
  <c r="M118" i="6"/>
  <c r="T118" i="6"/>
  <c r="X118" i="6" s="1"/>
  <c r="M110" i="6"/>
  <c r="T110" i="6"/>
  <c r="X110" i="6" s="1"/>
  <c r="M143" i="6"/>
  <c r="T143" i="6"/>
  <c r="X143" i="6" s="1"/>
  <c r="M135" i="6"/>
  <c r="T135" i="6"/>
  <c r="X135" i="6" s="1"/>
  <c r="M127" i="6"/>
  <c r="T127" i="6"/>
  <c r="X127" i="6" s="1"/>
  <c r="M119" i="6"/>
  <c r="T119" i="6"/>
  <c r="X119" i="6" s="1"/>
  <c r="M111" i="6"/>
  <c r="T111" i="6"/>
  <c r="X111" i="6" s="1"/>
  <c r="T99" i="6"/>
  <c r="X99" i="6" s="1"/>
  <c r="M99" i="6"/>
  <c r="M93" i="6"/>
  <c r="T93" i="6"/>
  <c r="X93" i="6" s="1"/>
  <c r="M85" i="6"/>
  <c r="T85" i="6"/>
  <c r="X85" i="6" s="1"/>
  <c r="M77" i="6"/>
  <c r="T77" i="6"/>
  <c r="X77" i="6" s="1"/>
  <c r="T104" i="6"/>
  <c r="X104" i="6" s="1"/>
  <c r="M104" i="6"/>
  <c r="T96" i="6"/>
  <c r="X96" i="6" s="1"/>
  <c r="M96" i="6"/>
  <c r="T88" i="6"/>
  <c r="X88" i="6" s="1"/>
  <c r="M88" i="6"/>
  <c r="T80" i="6"/>
  <c r="X80" i="6" s="1"/>
  <c r="M80" i="6"/>
  <c r="M68" i="6"/>
  <c r="T68" i="6"/>
  <c r="X68" i="6" s="1"/>
  <c r="M60" i="6"/>
  <c r="T60" i="6"/>
  <c r="X60" i="6" s="1"/>
  <c r="T75" i="6"/>
  <c r="X75" i="6" s="1"/>
  <c r="M75" i="6"/>
  <c r="T67" i="6"/>
  <c r="X67" i="6" s="1"/>
  <c r="M67" i="6"/>
  <c r="T59" i="6"/>
  <c r="X59" i="6" s="1"/>
  <c r="M59" i="6"/>
  <c r="M51" i="6"/>
  <c r="T51" i="6"/>
  <c r="X51" i="6" s="1"/>
  <c r="M43" i="6"/>
  <c r="T43" i="6"/>
  <c r="X43" i="6" s="1"/>
  <c r="M29" i="6"/>
  <c r="T29" i="6"/>
  <c r="X29" i="6" s="1"/>
  <c r="M25" i="6"/>
  <c r="T25" i="6"/>
  <c r="X25" i="6" s="1"/>
  <c r="M48" i="6"/>
  <c r="T48" i="6"/>
  <c r="X48" i="6" s="1"/>
  <c r="M40" i="6"/>
  <c r="T40" i="6"/>
  <c r="X40" i="6" s="1"/>
  <c r="M23" i="6"/>
  <c r="T23" i="6"/>
  <c r="X23" i="6" s="1"/>
  <c r="M13" i="6"/>
  <c r="T13" i="6"/>
  <c r="X13" i="6" s="1"/>
  <c r="T28" i="6"/>
  <c r="X28" i="6" s="1"/>
  <c r="M28" i="6"/>
  <c r="M20" i="6"/>
  <c r="T20" i="6"/>
  <c r="X20" i="6" s="1"/>
  <c r="M12" i="6"/>
  <c r="T12" i="6"/>
  <c r="X12" i="6" s="1"/>
  <c r="M270" i="6"/>
  <c r="T270" i="6"/>
  <c r="X270" i="6" s="1"/>
  <c r="T267" i="6"/>
  <c r="X267" i="6" s="1"/>
  <c r="M267" i="6"/>
  <c r="M216" i="6"/>
  <c r="T216" i="6"/>
  <c r="X216" i="6" s="1"/>
  <c r="M249" i="6"/>
  <c r="T249" i="6"/>
  <c r="X249" i="6" s="1"/>
  <c r="M241" i="6"/>
  <c r="T241" i="6"/>
  <c r="X241" i="6" s="1"/>
  <c r="M233" i="6"/>
  <c r="T233" i="6"/>
  <c r="X233" i="6" s="1"/>
  <c r="M225" i="6"/>
  <c r="T225" i="6"/>
  <c r="X225" i="6" s="1"/>
  <c r="M208" i="6"/>
  <c r="T208" i="6"/>
  <c r="X208" i="6" s="1"/>
  <c r="T258" i="6"/>
  <c r="X258" i="6" s="1"/>
  <c r="M258" i="6"/>
  <c r="T250" i="6"/>
  <c r="X250" i="6" s="1"/>
  <c r="M250" i="6"/>
  <c r="T242" i="6"/>
  <c r="X242" i="6" s="1"/>
  <c r="M242" i="6"/>
  <c r="T234" i="6"/>
  <c r="X234" i="6" s="1"/>
  <c r="M234" i="6"/>
  <c r="T226" i="6"/>
  <c r="X226" i="6" s="1"/>
  <c r="M226" i="6"/>
  <c r="M219" i="6"/>
  <c r="T219" i="6"/>
  <c r="X219" i="6" s="1"/>
  <c r="T215" i="6"/>
  <c r="X215" i="6" s="1"/>
  <c r="M215" i="6"/>
  <c r="M207" i="6"/>
  <c r="T207" i="6"/>
  <c r="X207" i="6" s="1"/>
  <c r="M199" i="6"/>
  <c r="T199" i="6"/>
  <c r="X199" i="6" s="1"/>
  <c r="M191" i="6"/>
  <c r="T191" i="6"/>
  <c r="X191" i="6" s="1"/>
  <c r="M183" i="6"/>
  <c r="T183" i="6"/>
  <c r="X183" i="6" s="1"/>
  <c r="M175" i="6"/>
  <c r="T175" i="6"/>
  <c r="X175" i="6" s="1"/>
  <c r="M167" i="6"/>
  <c r="T167" i="6"/>
  <c r="X167" i="6" s="1"/>
  <c r="M159" i="6"/>
  <c r="T159" i="6"/>
  <c r="X159" i="6" s="1"/>
  <c r="M154" i="6"/>
  <c r="T154" i="6"/>
  <c r="X154" i="6" s="1"/>
  <c r="M202" i="6"/>
  <c r="T202" i="6"/>
  <c r="X202" i="6" s="1"/>
  <c r="M194" i="6"/>
  <c r="T194" i="6"/>
  <c r="X194" i="6" s="1"/>
  <c r="M186" i="6"/>
  <c r="T186" i="6"/>
  <c r="X186" i="6" s="1"/>
  <c r="M178" i="6"/>
  <c r="T178" i="6"/>
  <c r="X178" i="6" s="1"/>
  <c r="M170" i="6"/>
  <c r="T170" i="6"/>
  <c r="X170" i="6" s="1"/>
  <c r="M162" i="6"/>
  <c r="T162" i="6"/>
  <c r="X162" i="6" s="1"/>
  <c r="M147" i="6"/>
  <c r="T147" i="6"/>
  <c r="X147" i="6" s="1"/>
  <c r="T148" i="6"/>
  <c r="X148" i="6" s="1"/>
  <c r="M148" i="6"/>
  <c r="M140" i="6"/>
  <c r="T140" i="6"/>
  <c r="X140" i="6" s="1"/>
  <c r="M132" i="6"/>
  <c r="T132" i="6"/>
  <c r="X132" i="6" s="1"/>
  <c r="M124" i="6"/>
  <c r="T124" i="6"/>
  <c r="X124" i="6" s="1"/>
  <c r="M116" i="6"/>
  <c r="T116" i="6"/>
  <c r="X116" i="6" s="1"/>
  <c r="T105" i="6"/>
  <c r="X105" i="6" s="1"/>
  <c r="M105" i="6"/>
  <c r="M141" i="6"/>
  <c r="T141" i="6"/>
  <c r="X141" i="6" s="1"/>
  <c r="M133" i="6"/>
  <c r="T133" i="6"/>
  <c r="X133" i="6" s="1"/>
  <c r="M125" i="6"/>
  <c r="T125" i="6"/>
  <c r="X125" i="6" s="1"/>
  <c r="M117" i="6"/>
  <c r="T117" i="6"/>
  <c r="X117" i="6" s="1"/>
  <c r="M109" i="6"/>
  <c r="T109" i="6"/>
  <c r="X109" i="6" s="1"/>
  <c r="T76" i="6"/>
  <c r="X76" i="6" s="1"/>
  <c r="M76" i="6"/>
  <c r="M91" i="6"/>
  <c r="T91" i="6"/>
  <c r="X91" i="6" s="1"/>
  <c r="M83" i="6"/>
  <c r="T83" i="6"/>
  <c r="X83" i="6" s="1"/>
  <c r="T74" i="6"/>
  <c r="X74" i="6" s="1"/>
  <c r="M74" i="6"/>
  <c r="T102" i="6"/>
  <c r="X102" i="6" s="1"/>
  <c r="M102" i="6"/>
  <c r="T94" i="6"/>
  <c r="X94" i="6" s="1"/>
  <c r="M94" i="6"/>
  <c r="T86" i="6"/>
  <c r="X86" i="6" s="1"/>
  <c r="M86" i="6"/>
  <c r="T78" i="6"/>
  <c r="X78" i="6" s="1"/>
  <c r="M78" i="6"/>
  <c r="M66" i="6"/>
  <c r="T66" i="6"/>
  <c r="X66" i="6" s="1"/>
  <c r="M58" i="6"/>
  <c r="T58" i="6"/>
  <c r="X58" i="6" s="1"/>
  <c r="T73" i="6"/>
  <c r="X73" i="6" s="1"/>
  <c r="M73" i="6"/>
  <c r="T65" i="6"/>
  <c r="X65" i="6" s="1"/>
  <c r="M65" i="6"/>
  <c r="T57" i="6"/>
  <c r="X57" i="6" s="1"/>
  <c r="M57" i="6"/>
  <c r="M49" i="6"/>
  <c r="T49" i="6"/>
  <c r="X49" i="6" s="1"/>
  <c r="M41" i="6"/>
  <c r="T41" i="6"/>
  <c r="X41" i="6" s="1"/>
  <c r="M19" i="6"/>
  <c r="T19" i="6"/>
  <c r="X19" i="6" s="1"/>
  <c r="M17" i="6"/>
  <c r="T17" i="6"/>
  <c r="X17" i="6" s="1"/>
  <c r="M46" i="6"/>
  <c r="T46" i="6"/>
  <c r="X46" i="6" s="1"/>
  <c r="M38" i="6"/>
  <c r="T38" i="6"/>
  <c r="X38" i="6" s="1"/>
  <c r="M15" i="6"/>
  <c r="T15" i="6"/>
  <c r="X15" i="6" s="1"/>
  <c r="T34" i="6"/>
  <c r="X34" i="6" s="1"/>
  <c r="M34" i="6"/>
  <c r="M26" i="6"/>
  <c r="T26" i="6"/>
  <c r="X26" i="6" s="1"/>
  <c r="M18" i="6"/>
  <c r="T18" i="6"/>
  <c r="X18" i="6" s="1"/>
  <c r="M264" i="6"/>
  <c r="T264" i="6"/>
  <c r="X264" i="6" s="1"/>
  <c r="M272" i="6"/>
  <c r="T272" i="6"/>
  <c r="X272" i="6" s="1"/>
  <c r="M10" i="7"/>
  <c r="N10" i="7" s="1"/>
  <c r="M23" i="7"/>
  <c r="N23" i="7" s="1"/>
  <c r="M39" i="7"/>
  <c r="N39" i="7" s="1"/>
  <c r="M24" i="7"/>
  <c r="N24" i="7" s="1"/>
  <c r="M16" i="7"/>
  <c r="N16" i="7" s="1"/>
  <c r="L16" i="7" s="1"/>
  <c r="M37" i="7"/>
  <c r="N37" i="7" s="1"/>
  <c r="M47" i="7"/>
  <c r="N47" i="7" s="1"/>
  <c r="M55" i="7"/>
  <c r="N55" i="7" s="1"/>
  <c r="M63" i="7"/>
  <c r="N63" i="7" s="1"/>
  <c r="L63" i="7" s="1"/>
  <c r="M71" i="7"/>
  <c r="N71" i="7" s="1"/>
  <c r="M79" i="7"/>
  <c r="N79" i="7" s="1"/>
  <c r="M34" i="7"/>
  <c r="N34" i="7" s="1"/>
  <c r="M42" i="7"/>
  <c r="N42" i="7" s="1"/>
  <c r="L42" i="7" s="1"/>
  <c r="M50" i="7"/>
  <c r="N50" i="7" s="1"/>
  <c r="M58" i="7"/>
  <c r="N58" i="7" s="1"/>
  <c r="M66" i="7"/>
  <c r="N66" i="7" s="1"/>
  <c r="M75" i="7"/>
  <c r="N75" i="7" s="1"/>
  <c r="L75" i="7" s="1"/>
  <c r="M89" i="7"/>
  <c r="N89" i="7" s="1"/>
  <c r="M97" i="7"/>
  <c r="N97" i="7" s="1"/>
  <c r="M105" i="7"/>
  <c r="N105" i="7" s="1"/>
  <c r="M113" i="7"/>
  <c r="N113" i="7" s="1"/>
  <c r="L113" i="7" s="1"/>
  <c r="M121" i="7"/>
  <c r="N121" i="7" s="1"/>
  <c r="M129" i="7"/>
  <c r="N129" i="7" s="1"/>
  <c r="M139" i="7"/>
  <c r="N139" i="7" s="1"/>
  <c r="M76" i="7"/>
  <c r="N76" i="7" s="1"/>
  <c r="L76" i="7" s="1"/>
  <c r="M84" i="7"/>
  <c r="N84" i="7" s="1"/>
  <c r="M92" i="7"/>
  <c r="N92" i="7" s="1"/>
  <c r="M100" i="7"/>
  <c r="N100" i="7" s="1"/>
  <c r="M108" i="7"/>
  <c r="N108" i="7" s="1"/>
  <c r="L108" i="7" s="1"/>
  <c r="M116" i="7"/>
  <c r="N116" i="7" s="1"/>
  <c r="M124" i="7"/>
  <c r="N124" i="7" s="1"/>
  <c r="M135" i="7"/>
  <c r="N135" i="7" s="1"/>
  <c r="M184" i="7"/>
  <c r="N184" i="7" s="1"/>
  <c r="L184" i="7" s="1"/>
  <c r="M157" i="7"/>
  <c r="N157" i="7" s="1"/>
  <c r="M165" i="7"/>
  <c r="N165" i="7" s="1"/>
  <c r="M186" i="7"/>
  <c r="N186" i="7" s="1"/>
  <c r="M132" i="7"/>
  <c r="N132" i="7" s="1"/>
  <c r="L132" i="7" s="1"/>
  <c r="M140" i="7"/>
  <c r="N140" i="7" s="1"/>
  <c r="M148" i="7"/>
  <c r="N148" i="7" s="1"/>
  <c r="M156" i="7"/>
  <c r="N156" i="7" s="1"/>
  <c r="M164" i="7"/>
  <c r="N164" i="7" s="1"/>
  <c r="L164" i="7" s="1"/>
  <c r="M178" i="7"/>
  <c r="N178" i="7" s="1"/>
  <c r="M192" i="7"/>
  <c r="N192" i="7" s="1"/>
  <c r="M200" i="7"/>
  <c r="N200" i="7" s="1"/>
  <c r="M208" i="7"/>
  <c r="N208" i="7" s="1"/>
  <c r="L208" i="7" s="1"/>
  <c r="M221" i="7"/>
  <c r="N221" i="7" s="1"/>
  <c r="M175" i="7"/>
  <c r="N175" i="7" s="1"/>
  <c r="M183" i="7"/>
  <c r="N183" i="7" s="1"/>
  <c r="M191" i="7"/>
  <c r="N191" i="7" s="1"/>
  <c r="L191" i="7" s="1"/>
  <c r="M199" i="7"/>
  <c r="N199" i="7" s="1"/>
  <c r="M207" i="7"/>
  <c r="N207" i="7" s="1"/>
  <c r="M215" i="7"/>
  <c r="N215" i="7" s="1"/>
  <c r="M229" i="7"/>
  <c r="N229" i="7" s="1"/>
  <c r="L229" i="7" s="1"/>
  <c r="M237" i="7"/>
  <c r="N237" i="7" s="1"/>
  <c r="M218" i="7"/>
  <c r="N218" i="7" s="1"/>
  <c r="M226" i="7"/>
  <c r="N226" i="7" s="1"/>
  <c r="M234" i="7"/>
  <c r="N234" i="7" s="1"/>
  <c r="L234" i="7" s="1"/>
  <c r="M236" i="7"/>
  <c r="N236" i="7" s="1"/>
  <c r="M244" i="7"/>
  <c r="N244" i="7" s="1"/>
  <c r="M261" i="7"/>
  <c r="N261" i="7" s="1"/>
  <c r="M271" i="7"/>
  <c r="N271" i="7" s="1"/>
  <c r="L271" i="7" s="1"/>
  <c r="M251" i="7"/>
  <c r="N251" i="7" s="1"/>
  <c r="M252" i="7"/>
  <c r="N252" i="7" s="1"/>
  <c r="M260" i="7"/>
  <c r="N260" i="7" s="1"/>
  <c r="M268" i="7"/>
  <c r="N268" i="7" s="1"/>
  <c r="L268" i="7" s="1"/>
  <c r="M29" i="7"/>
  <c r="N29" i="7" s="1"/>
  <c r="M21" i="7"/>
  <c r="N21" i="7" s="1"/>
  <c r="M31" i="7"/>
  <c r="N31" i="7" s="1"/>
  <c r="M22" i="7"/>
  <c r="N22" i="7" s="1"/>
  <c r="L22" i="7" s="1"/>
  <c r="M14" i="7"/>
  <c r="N14" i="7" s="1"/>
  <c r="M49" i="7"/>
  <c r="N49" i="7" s="1"/>
  <c r="M57" i="7"/>
  <c r="N57" i="7" s="1"/>
  <c r="M65" i="7"/>
  <c r="N65" i="7" s="1"/>
  <c r="L65" i="7" s="1"/>
  <c r="M73" i="7"/>
  <c r="N73" i="7" s="1"/>
  <c r="M87" i="7"/>
  <c r="N87" i="7" s="1"/>
  <c r="M36" i="7"/>
  <c r="N36" i="7" s="1"/>
  <c r="M44" i="7"/>
  <c r="N44" i="7" s="1"/>
  <c r="L44" i="7" s="1"/>
  <c r="M52" i="7"/>
  <c r="N52" i="7" s="1"/>
  <c r="M60" i="7"/>
  <c r="N60" i="7" s="1"/>
  <c r="M68" i="7"/>
  <c r="N68" i="7" s="1"/>
  <c r="M83" i="7"/>
  <c r="N83" i="7" s="1"/>
  <c r="L83" i="7" s="1"/>
  <c r="M91" i="7"/>
  <c r="N91" i="7" s="1"/>
  <c r="M99" i="7"/>
  <c r="N99" i="7" s="1"/>
  <c r="M107" i="7"/>
  <c r="N107" i="7" s="1"/>
  <c r="M115" i="7"/>
  <c r="N115" i="7" s="1"/>
  <c r="L115" i="7" s="1"/>
  <c r="M123" i="7"/>
  <c r="N123" i="7" s="1"/>
  <c r="M131" i="7"/>
  <c r="N131" i="7" s="1"/>
  <c r="M147" i="7"/>
  <c r="N147" i="7" s="1"/>
  <c r="M78" i="7"/>
  <c r="N78" i="7" s="1"/>
  <c r="L78" i="7" s="1"/>
  <c r="M86" i="7"/>
  <c r="N86" i="7" s="1"/>
  <c r="M94" i="7"/>
  <c r="N94" i="7" s="1"/>
  <c r="M102" i="7"/>
  <c r="N102" i="7" s="1"/>
  <c r="M110" i="7"/>
  <c r="N110" i="7" s="1"/>
  <c r="L110" i="7" s="1"/>
  <c r="M118" i="7"/>
  <c r="N118" i="7" s="1"/>
  <c r="M126" i="7"/>
  <c r="N126" i="7" s="1"/>
  <c r="M141" i="7"/>
  <c r="N141" i="7" s="1"/>
  <c r="M151" i="7"/>
  <c r="N151" i="7" s="1"/>
  <c r="L151" i="7" s="1"/>
  <c r="M159" i="7"/>
  <c r="N159" i="7" s="1"/>
  <c r="M167" i="7"/>
  <c r="N167" i="7" s="1"/>
  <c r="M176" i="7"/>
  <c r="N176" i="7" s="1"/>
  <c r="M134" i="7"/>
  <c r="N134" i="7" s="1"/>
  <c r="L134" i="7" s="1"/>
  <c r="M142" i="7"/>
  <c r="N142" i="7" s="1"/>
  <c r="M150" i="7"/>
  <c r="N150" i="7" s="1"/>
  <c r="M158" i="7"/>
  <c r="N158" i="7" s="1"/>
  <c r="M166" i="7"/>
  <c r="N166" i="7" s="1"/>
  <c r="L166" i="7" s="1"/>
  <c r="M182" i="7"/>
  <c r="N182" i="7" s="1"/>
  <c r="M194" i="7"/>
  <c r="N194" i="7" s="1"/>
  <c r="M202" i="7"/>
  <c r="N202" i="7" s="1"/>
  <c r="M210" i="7"/>
  <c r="N210" i="7" s="1"/>
  <c r="L210" i="7" s="1"/>
  <c r="M223" i="7"/>
  <c r="N223" i="7" s="1"/>
  <c r="M177" i="7"/>
  <c r="N177" i="7" s="1"/>
  <c r="M185" i="7"/>
  <c r="N185" i="7" s="1"/>
  <c r="M193" i="7"/>
  <c r="N193" i="7" s="1"/>
  <c r="L193" i="7" s="1"/>
  <c r="M201" i="7"/>
  <c r="N201" i="7" s="1"/>
  <c r="M209" i="7"/>
  <c r="N209" i="7" s="1"/>
  <c r="M217" i="7"/>
  <c r="N217" i="7" s="1"/>
  <c r="M231" i="7"/>
  <c r="N231" i="7" s="1"/>
  <c r="L231" i="7" s="1"/>
  <c r="M245" i="7"/>
  <c r="N245" i="7" s="1"/>
  <c r="M220" i="7"/>
  <c r="N220" i="7" s="1"/>
  <c r="M228" i="7"/>
  <c r="N228" i="7" s="1"/>
  <c r="M241" i="7"/>
  <c r="N241" i="7" s="1"/>
  <c r="L241" i="7" s="1"/>
  <c r="M238" i="7"/>
  <c r="N238" i="7" s="1"/>
  <c r="M246" i="7"/>
  <c r="N246" i="7" s="1"/>
  <c r="M269" i="7"/>
  <c r="N269" i="7" s="1"/>
  <c r="M249" i="7"/>
  <c r="N249" i="7" s="1"/>
  <c r="L249" i="7" s="1"/>
  <c r="M259" i="7"/>
  <c r="N259" i="7" s="1"/>
  <c r="M254" i="7"/>
  <c r="N254" i="7" s="1"/>
  <c r="M262" i="7"/>
  <c r="N262" i="7" s="1"/>
  <c r="M270" i="7"/>
  <c r="N270" i="7" s="1"/>
  <c r="L270" i="7" s="1"/>
  <c r="M27" i="7"/>
  <c r="N27" i="7" s="1"/>
  <c r="M41" i="7"/>
  <c r="N41" i="7" s="1"/>
  <c r="M28" i="7"/>
  <c r="N28" i="7" s="1"/>
  <c r="M20" i="7"/>
  <c r="N20" i="7" s="1"/>
  <c r="L20" i="7" s="1"/>
  <c r="M12" i="7"/>
  <c r="N12" i="7" s="1"/>
  <c r="L15" i="7"/>
  <c r="M43" i="7"/>
  <c r="N43" i="7" s="1"/>
  <c r="M11" i="7"/>
  <c r="N11" i="7" s="1"/>
  <c r="M17" i="7"/>
  <c r="N17" i="7" s="1"/>
  <c r="M19" i="7"/>
  <c r="N19" i="7" s="1"/>
  <c r="L49" i="7"/>
  <c r="L57" i="7"/>
  <c r="L73" i="7"/>
  <c r="L87" i="7"/>
  <c r="L36" i="7"/>
  <c r="L52" i="7"/>
  <c r="L60" i="7"/>
  <c r="L68" i="7"/>
  <c r="L91" i="7"/>
  <c r="L99" i="7"/>
  <c r="L107" i="7"/>
  <c r="L123" i="7"/>
  <c r="L131" i="7"/>
  <c r="L147" i="7"/>
  <c r="L86" i="7"/>
  <c r="L94" i="7"/>
  <c r="L102" i="7"/>
  <c r="L118" i="7"/>
  <c r="L126" i="7"/>
  <c r="L141" i="7"/>
  <c r="L159" i="7"/>
  <c r="L167" i="7"/>
  <c r="L176" i="7"/>
  <c r="L142" i="7"/>
  <c r="L150" i="7"/>
  <c r="L158" i="7"/>
  <c r="L182" i="7"/>
  <c r="L194" i="7"/>
  <c r="L202" i="7"/>
  <c r="L223" i="7"/>
  <c r="L177" i="7"/>
  <c r="L185" i="7"/>
  <c r="L201" i="7"/>
  <c r="L209" i="7"/>
  <c r="L217" i="7"/>
  <c r="L245" i="7"/>
  <c r="L220" i="7"/>
  <c r="L228" i="7"/>
  <c r="L238" i="7"/>
  <c r="L246" i="7"/>
  <c r="L269" i="7"/>
  <c r="L259" i="7"/>
  <c r="L254" i="7"/>
  <c r="L262" i="7"/>
  <c r="L27" i="7"/>
  <c r="L41" i="7"/>
  <c r="L28" i="7"/>
  <c r="L12" i="7"/>
  <c r="L51" i="7"/>
  <c r="L59" i="7"/>
  <c r="L67" i="7"/>
  <c r="L77" i="7"/>
  <c r="L30" i="7"/>
  <c r="L38" i="7"/>
  <c r="L46" i="7"/>
  <c r="L54" i="7"/>
  <c r="L62" i="7"/>
  <c r="L70" i="7"/>
  <c r="L137" i="7"/>
  <c r="L93" i="7"/>
  <c r="L101" i="7"/>
  <c r="L109" i="7"/>
  <c r="L117" i="7"/>
  <c r="L125" i="7"/>
  <c r="L145" i="7"/>
  <c r="L72" i="7"/>
  <c r="L80" i="7"/>
  <c r="L88" i="7"/>
  <c r="L96" i="7"/>
  <c r="L104" i="7"/>
  <c r="L112" i="7"/>
  <c r="L120" i="7"/>
  <c r="L128" i="7"/>
  <c r="L149" i="7"/>
  <c r="L153" i="7"/>
  <c r="L161" i="7"/>
  <c r="L169" i="7"/>
  <c r="L180" i="7"/>
  <c r="L136" i="7"/>
  <c r="L144" i="7"/>
  <c r="L152" i="7"/>
  <c r="L160" i="7"/>
  <c r="L168" i="7"/>
  <c r="L190" i="7"/>
  <c r="L196" i="7"/>
  <c r="L204" i="7"/>
  <c r="L212" i="7"/>
  <c r="L171" i="7"/>
  <c r="L179" i="7"/>
  <c r="L187" i="7"/>
  <c r="L195" i="7"/>
  <c r="L203" i="7"/>
  <c r="L211" i="7"/>
  <c r="L225" i="7"/>
  <c r="L233" i="7"/>
  <c r="L239" i="7"/>
  <c r="L222" i="7"/>
  <c r="L230" i="7"/>
  <c r="L247" i="7"/>
  <c r="L240" i="7"/>
  <c r="L248" i="7"/>
  <c r="L255" i="7"/>
  <c r="L257" i="7"/>
  <c r="L267" i="7"/>
  <c r="L256" i="7"/>
  <c r="L264" i="7"/>
  <c r="L272" i="7"/>
  <c r="L25" i="7"/>
  <c r="L33" i="7"/>
  <c r="L26" i="7"/>
  <c r="L18" i="7"/>
  <c r="L10" i="7"/>
  <c r="S10" i="7"/>
  <c r="L45" i="7"/>
  <c r="L53" i="7"/>
  <c r="L61" i="7"/>
  <c r="L69" i="7"/>
  <c r="L85" i="7"/>
  <c r="L32" i="7"/>
  <c r="L40" i="7"/>
  <c r="L48" i="7"/>
  <c r="L56" i="7"/>
  <c r="L64" i="7"/>
  <c r="L81" i="7"/>
  <c r="L143" i="7"/>
  <c r="L95" i="7"/>
  <c r="L103" i="7"/>
  <c r="L111" i="7"/>
  <c r="L119" i="7"/>
  <c r="L127" i="7"/>
  <c r="L133" i="7"/>
  <c r="L74" i="7"/>
  <c r="L82" i="7"/>
  <c r="L90" i="7"/>
  <c r="L98" i="7"/>
  <c r="L106" i="7"/>
  <c r="L114" i="7"/>
  <c r="L122" i="7"/>
  <c r="L130" i="7"/>
  <c r="L172" i="7"/>
  <c r="L155" i="7"/>
  <c r="L163" i="7"/>
  <c r="L174" i="7"/>
  <c r="L188" i="7"/>
  <c r="L138" i="7"/>
  <c r="L146" i="7"/>
  <c r="L154" i="7"/>
  <c r="L162" i="7"/>
  <c r="L170" i="7"/>
  <c r="L219" i="7"/>
  <c r="L198" i="7"/>
  <c r="L206" i="7"/>
  <c r="L214" i="7"/>
  <c r="L173" i="7"/>
  <c r="L181" i="7"/>
  <c r="L189" i="7"/>
  <c r="L197" i="7"/>
  <c r="L205" i="7"/>
  <c r="L213" i="7"/>
  <c r="L227" i="7"/>
  <c r="L235" i="7"/>
  <c r="L216" i="7"/>
  <c r="L224" i="7"/>
  <c r="L232" i="7"/>
  <c r="L243" i="7"/>
  <c r="L242" i="7"/>
  <c r="L253" i="7"/>
  <c r="L263" i="7"/>
  <c r="L265" i="7"/>
  <c r="L250" i="7"/>
  <c r="L258" i="7"/>
  <c r="L266" i="7"/>
  <c r="L35" i="7"/>
  <c r="L23" i="7"/>
  <c r="L39" i="7"/>
  <c r="L24" i="7"/>
  <c r="L37" i="7"/>
  <c r="L47" i="7"/>
  <c r="L55" i="7"/>
  <c r="L71" i="7"/>
  <c r="L79" i="7"/>
  <c r="L34" i="7"/>
  <c r="L50" i="7"/>
  <c r="L58" i="7"/>
  <c r="L66" i="7"/>
  <c r="L89" i="7"/>
  <c r="L97" i="7"/>
  <c r="L105" i="7"/>
  <c r="L121" i="7"/>
  <c r="L129" i="7"/>
  <c r="L139" i="7"/>
  <c r="L84" i="7"/>
  <c r="L92" i="7"/>
  <c r="L100" i="7"/>
  <c r="L116" i="7"/>
  <c r="L124" i="7"/>
  <c r="L135" i="7"/>
  <c r="L157" i="7"/>
  <c r="L165" i="7"/>
  <c r="L186" i="7"/>
  <c r="L140" i="7"/>
  <c r="L148" i="7"/>
  <c r="L156" i="7"/>
  <c r="L178" i="7"/>
  <c r="L192" i="7"/>
  <c r="L200" i="7"/>
  <c r="L221" i="7"/>
  <c r="L175" i="7"/>
  <c r="L183" i="7"/>
  <c r="L199" i="7"/>
  <c r="L207" i="7"/>
  <c r="L215" i="7"/>
  <c r="L237" i="7"/>
  <c r="L218" i="7"/>
  <c r="L226" i="7"/>
  <c r="L236" i="7"/>
  <c r="L244" i="7"/>
  <c r="L261" i="7"/>
  <c r="L251" i="7"/>
  <c r="L252" i="7"/>
  <c r="L260" i="7"/>
  <c r="L29" i="7"/>
  <c r="L21" i="7"/>
  <c r="L31" i="7"/>
  <c r="L14" i="7"/>
  <c r="T11" i="6"/>
  <c r="X11" i="6" s="1"/>
  <c r="M11" i="6"/>
  <c r="M10" i="6"/>
  <c r="T10" i="6"/>
  <c r="F11" i="5"/>
  <c r="B12" i="5" s="1"/>
  <c r="F12" i="5" s="1"/>
  <c r="B13" i="5" s="1"/>
  <c r="F13" i="5" s="1"/>
  <c r="B14" i="5" s="1"/>
  <c r="F14" i="5" s="1"/>
  <c r="B15" i="5" s="1"/>
  <c r="F15" i="5" s="1"/>
  <c r="B16" i="5" s="1"/>
  <c r="F16" i="5" s="1"/>
  <c r="B17" i="5" s="1"/>
  <c r="F17" i="5" s="1"/>
  <c r="B18" i="5" s="1"/>
  <c r="F18" i="5" s="1"/>
  <c r="B19" i="5" s="1"/>
  <c r="F19" i="5" s="1"/>
  <c r="B20" i="5" s="1"/>
  <c r="F20" i="5" s="1"/>
  <c r="B21" i="5" s="1"/>
  <c r="F21" i="5" s="1"/>
  <c r="B22" i="5" s="1"/>
  <c r="F22" i="5" s="1"/>
  <c r="B23" i="5" s="1"/>
  <c r="F23" i="5" s="1"/>
  <c r="B24" i="5" s="1"/>
  <c r="F24" i="5" s="1"/>
  <c r="B25" i="5" s="1"/>
  <c r="F25" i="5" s="1"/>
  <c r="B26" i="5" s="1"/>
  <c r="F26" i="5" s="1"/>
  <c r="B27" i="5" s="1"/>
  <c r="F27" i="5" s="1"/>
  <c r="B28" i="5" s="1"/>
  <c r="F28" i="5" s="1"/>
  <c r="B29" i="5" s="1"/>
  <c r="F29" i="5" s="1"/>
  <c r="B30" i="5" s="1"/>
  <c r="F30" i="5" s="1"/>
  <c r="B31" i="5" s="1"/>
  <c r="F31" i="5" s="1"/>
  <c r="B32" i="5" s="1"/>
  <c r="F32" i="5" s="1"/>
  <c r="B33" i="5" s="1"/>
  <c r="F33" i="5" s="1"/>
  <c r="B34" i="5" s="1"/>
  <c r="F34" i="5" s="1"/>
  <c r="B35" i="5" s="1"/>
  <c r="F35" i="5" s="1"/>
  <c r="B36" i="5" s="1"/>
  <c r="F36" i="5" s="1"/>
  <c r="B37" i="5" s="1"/>
  <c r="F37" i="5" s="1"/>
  <c r="B38" i="5" s="1"/>
  <c r="F38" i="5" s="1"/>
  <c r="B39" i="5" s="1"/>
  <c r="F39" i="5" s="1"/>
  <c r="B40" i="5" s="1"/>
  <c r="F40" i="5" s="1"/>
  <c r="B41" i="5" s="1"/>
  <c r="F41" i="5" s="1"/>
  <c r="B42" i="5" s="1"/>
  <c r="F42" i="5" s="1"/>
  <c r="B43" i="5" s="1"/>
  <c r="F43" i="5" s="1"/>
  <c r="B44" i="5" s="1"/>
  <c r="F44" i="5" s="1"/>
  <c r="B45" i="5" s="1"/>
  <c r="F45" i="5" s="1"/>
  <c r="B46" i="5" s="1"/>
  <c r="F46" i="5" s="1"/>
  <c r="B47" i="5" s="1"/>
  <c r="F47" i="5" s="1"/>
  <c r="B48" i="5" s="1"/>
  <c r="F48" i="5" s="1"/>
  <c r="B49" i="5" s="1"/>
  <c r="F49" i="5" s="1"/>
  <c r="B50" i="5" s="1"/>
  <c r="F50" i="5" s="1"/>
  <c r="B51" i="5" s="1"/>
  <c r="F51" i="5" s="1"/>
  <c r="B52" i="5" s="1"/>
  <c r="F52" i="5" s="1"/>
  <c r="B53" i="5" s="1"/>
  <c r="F53" i="5" s="1"/>
  <c r="B54" i="5" s="1"/>
  <c r="F54" i="5" s="1"/>
  <c r="B55" i="5" s="1"/>
  <c r="F55" i="5" s="1"/>
  <c r="B56" i="5" s="1"/>
  <c r="F56" i="5" s="1"/>
  <c r="B57" i="5" s="1"/>
  <c r="F57" i="5" s="1"/>
  <c r="B58" i="5" s="1"/>
  <c r="F58" i="5" s="1"/>
  <c r="B59" i="5" s="1"/>
  <c r="F59" i="5" s="1"/>
  <c r="B60" i="5" s="1"/>
  <c r="F60" i="5" s="1"/>
  <c r="B61" i="5" s="1"/>
  <c r="F61" i="5" s="1"/>
  <c r="B62" i="5" s="1"/>
  <c r="F62" i="5" s="1"/>
  <c r="B63" i="5" s="1"/>
  <c r="F63" i="5" s="1"/>
  <c r="B64" i="5" s="1"/>
  <c r="F64" i="5" s="1"/>
  <c r="B65" i="5" s="1"/>
  <c r="F65" i="5" s="1"/>
  <c r="B66" i="5" s="1"/>
  <c r="F66" i="5" s="1"/>
  <c r="B67" i="5" s="1"/>
  <c r="F67" i="5" s="1"/>
  <c r="B68" i="5" s="1"/>
  <c r="F68" i="5" s="1"/>
  <c r="B69" i="5" s="1"/>
  <c r="F69" i="5" s="1"/>
  <c r="B70" i="5" s="1"/>
  <c r="F70" i="5" s="1"/>
  <c r="B71" i="5" s="1"/>
  <c r="F71" i="5" s="1"/>
  <c r="B72" i="5" s="1"/>
  <c r="F72" i="5" s="1"/>
  <c r="B73" i="5" s="1"/>
  <c r="F73" i="5" s="1"/>
  <c r="B74" i="5" s="1"/>
  <c r="F74" i="5" s="1"/>
  <c r="B75" i="5" s="1"/>
  <c r="F75" i="5" s="1"/>
  <c r="B76" i="5" s="1"/>
  <c r="F76" i="5" s="1"/>
  <c r="B77" i="5" s="1"/>
  <c r="F77" i="5" s="1"/>
  <c r="B78" i="5" s="1"/>
  <c r="F78" i="5" s="1"/>
  <c r="B79" i="5" s="1"/>
  <c r="F79" i="5" s="1"/>
  <c r="B80" i="5" s="1"/>
  <c r="F80" i="5" s="1"/>
  <c r="B81" i="5" s="1"/>
  <c r="F81" i="5" s="1"/>
  <c r="B82" i="5" s="1"/>
  <c r="F82" i="5" s="1"/>
  <c r="B83" i="5" s="1"/>
  <c r="F83" i="5" s="1"/>
  <c r="B84" i="5" s="1"/>
  <c r="F84" i="5" s="1"/>
  <c r="B85" i="5" s="1"/>
  <c r="F85" i="5" s="1"/>
  <c r="B86" i="5" s="1"/>
  <c r="F86" i="5" s="1"/>
  <c r="B87" i="5" s="1"/>
  <c r="F87" i="5" s="1"/>
  <c r="B88" i="5" s="1"/>
  <c r="F88" i="5" s="1"/>
  <c r="B89" i="5" s="1"/>
  <c r="F89" i="5" s="1"/>
  <c r="B90" i="5" s="1"/>
  <c r="F90" i="5" s="1"/>
  <c r="B91" i="5" s="1"/>
  <c r="F91" i="5" s="1"/>
  <c r="B92" i="5" s="1"/>
  <c r="F92" i="5" s="1"/>
  <c r="B93" i="5" s="1"/>
  <c r="F93" i="5" s="1"/>
  <c r="B94" i="5" s="1"/>
  <c r="F94" i="5" s="1"/>
  <c r="B95" i="5" s="1"/>
  <c r="F95" i="5" s="1"/>
  <c r="B96" i="5" s="1"/>
  <c r="F96" i="5" s="1"/>
  <c r="B97" i="5" s="1"/>
  <c r="F97" i="5" s="1"/>
  <c r="B98" i="5" s="1"/>
  <c r="F98" i="5" s="1"/>
  <c r="B99" i="5" s="1"/>
  <c r="F99" i="5" s="1"/>
  <c r="B100" i="5" s="1"/>
  <c r="F100" i="5" s="1"/>
  <c r="B101" i="5" s="1"/>
  <c r="F101" i="5" s="1"/>
  <c r="B102" i="5" s="1"/>
  <c r="F262" i="5"/>
  <c r="T262" i="5"/>
  <c r="I9" i="5"/>
  <c r="Q262" i="5"/>
  <c r="M238" i="5"/>
  <c r="N238" i="5" s="1"/>
  <c r="M237" i="5"/>
  <c r="N237" i="5" s="1"/>
  <c r="M235" i="5"/>
  <c r="N235" i="5" s="1"/>
  <c r="M233" i="5"/>
  <c r="N233" i="5" s="1"/>
  <c r="M231" i="5"/>
  <c r="N231" i="5" s="1"/>
  <c r="M229" i="5"/>
  <c r="N229" i="5" s="1"/>
  <c r="M227" i="5"/>
  <c r="N227" i="5" s="1"/>
  <c r="M225" i="5"/>
  <c r="N225" i="5" s="1"/>
  <c r="M223" i="5"/>
  <c r="N223" i="5" s="1"/>
  <c r="M221" i="5"/>
  <c r="N221" i="5" s="1"/>
  <c r="M219" i="5"/>
  <c r="N219" i="5" s="1"/>
  <c r="M217" i="5"/>
  <c r="N217" i="5" s="1"/>
  <c r="M236" i="5"/>
  <c r="N236" i="5" s="1"/>
  <c r="M234" i="5"/>
  <c r="N234" i="5" s="1"/>
  <c r="M232" i="5"/>
  <c r="N232" i="5" s="1"/>
  <c r="M230" i="5"/>
  <c r="N230" i="5" s="1"/>
  <c r="M228" i="5"/>
  <c r="N228" i="5" s="1"/>
  <c r="M224" i="5"/>
  <c r="N224" i="5" s="1"/>
  <c r="M222" i="5"/>
  <c r="N222" i="5" s="1"/>
  <c r="M215" i="5"/>
  <c r="N215" i="5" s="1"/>
  <c r="M213" i="5"/>
  <c r="N213" i="5" s="1"/>
  <c r="M211" i="5"/>
  <c r="N211" i="5" s="1"/>
  <c r="M209" i="5"/>
  <c r="N209" i="5" s="1"/>
  <c r="M207" i="5"/>
  <c r="N207" i="5" s="1"/>
  <c r="M205" i="5"/>
  <c r="N205" i="5" s="1"/>
  <c r="M203" i="5"/>
  <c r="N203" i="5" s="1"/>
  <c r="M201" i="5"/>
  <c r="N201" i="5" s="1"/>
  <c r="M199" i="5"/>
  <c r="N199" i="5" s="1"/>
  <c r="M197" i="5"/>
  <c r="N197" i="5" s="1"/>
  <c r="M220" i="5"/>
  <c r="N220" i="5" s="1"/>
  <c r="M216" i="5"/>
  <c r="N216" i="5" s="1"/>
  <c r="M226" i="5"/>
  <c r="N226" i="5" s="1"/>
  <c r="M218" i="5"/>
  <c r="N218" i="5" s="1"/>
  <c r="M214" i="5"/>
  <c r="N214" i="5" s="1"/>
  <c r="M212" i="5"/>
  <c r="N212" i="5" s="1"/>
  <c r="M210" i="5"/>
  <c r="N210" i="5" s="1"/>
  <c r="M208" i="5"/>
  <c r="N208" i="5" s="1"/>
  <c r="M206" i="5"/>
  <c r="N206" i="5" s="1"/>
  <c r="M204" i="5"/>
  <c r="N204" i="5" s="1"/>
  <c r="M202" i="5"/>
  <c r="N202" i="5" s="1"/>
  <c r="M200" i="5"/>
  <c r="N200" i="5" s="1"/>
  <c r="M198" i="5"/>
  <c r="N198" i="5" s="1"/>
  <c r="M196" i="5"/>
  <c r="N196" i="5" s="1"/>
  <c r="M194" i="5"/>
  <c r="N194" i="5" s="1"/>
  <c r="M193" i="5"/>
  <c r="N193" i="5" s="1"/>
  <c r="M191" i="5"/>
  <c r="N191" i="5" s="1"/>
  <c r="M192" i="5"/>
  <c r="N192" i="5" s="1"/>
  <c r="M190" i="5"/>
  <c r="N190" i="5" s="1"/>
  <c r="M189" i="5"/>
  <c r="N189" i="5" s="1"/>
  <c r="M187" i="5"/>
  <c r="N187" i="5" s="1"/>
  <c r="M185" i="5"/>
  <c r="N185" i="5" s="1"/>
  <c r="M183" i="5"/>
  <c r="N183" i="5" s="1"/>
  <c r="M181" i="5"/>
  <c r="N181" i="5" s="1"/>
  <c r="M179" i="5"/>
  <c r="N179" i="5" s="1"/>
  <c r="M177" i="5"/>
  <c r="N177" i="5" s="1"/>
  <c r="M175" i="5"/>
  <c r="N175" i="5" s="1"/>
  <c r="M173" i="5"/>
  <c r="N173" i="5" s="1"/>
  <c r="M171" i="5"/>
  <c r="N171" i="5" s="1"/>
  <c r="M169" i="5"/>
  <c r="N169" i="5" s="1"/>
  <c r="M167" i="5"/>
  <c r="N167" i="5" s="1"/>
  <c r="M165" i="5"/>
  <c r="N165" i="5" s="1"/>
  <c r="M163" i="5"/>
  <c r="N163" i="5" s="1"/>
  <c r="M161" i="5"/>
  <c r="N161" i="5" s="1"/>
  <c r="M159" i="5"/>
  <c r="N159" i="5" s="1"/>
  <c r="M157" i="5"/>
  <c r="N157" i="5" s="1"/>
  <c r="M155" i="5"/>
  <c r="N155" i="5" s="1"/>
  <c r="M153" i="5"/>
  <c r="N153" i="5" s="1"/>
  <c r="M151" i="5"/>
  <c r="N151" i="5" s="1"/>
  <c r="M149" i="5"/>
  <c r="N149" i="5" s="1"/>
  <c r="M147" i="5"/>
  <c r="N147" i="5" s="1"/>
  <c r="M145" i="5"/>
  <c r="N145" i="5" s="1"/>
  <c r="M195" i="5"/>
  <c r="N195" i="5" s="1"/>
  <c r="M188" i="5"/>
  <c r="N188" i="5" s="1"/>
  <c r="M186" i="5"/>
  <c r="N186" i="5" s="1"/>
  <c r="M184" i="5"/>
  <c r="N184" i="5" s="1"/>
  <c r="M182" i="5"/>
  <c r="N182" i="5" s="1"/>
  <c r="M180" i="5"/>
  <c r="N180" i="5" s="1"/>
  <c r="M178" i="5"/>
  <c r="N178" i="5" s="1"/>
  <c r="M176" i="5"/>
  <c r="N176" i="5" s="1"/>
  <c r="M174" i="5"/>
  <c r="N174" i="5" s="1"/>
  <c r="M172" i="5"/>
  <c r="N172" i="5" s="1"/>
  <c r="M170" i="5"/>
  <c r="N170" i="5" s="1"/>
  <c r="M168" i="5"/>
  <c r="N168" i="5" s="1"/>
  <c r="M166" i="5"/>
  <c r="N166" i="5" s="1"/>
  <c r="M164" i="5"/>
  <c r="N164" i="5" s="1"/>
  <c r="M162" i="5"/>
  <c r="N162" i="5" s="1"/>
  <c r="M156" i="5"/>
  <c r="N156" i="5" s="1"/>
  <c r="M143" i="5"/>
  <c r="N143" i="5" s="1"/>
  <c r="M141" i="5"/>
  <c r="N141" i="5" s="1"/>
  <c r="M139" i="5"/>
  <c r="N139" i="5" s="1"/>
  <c r="M137" i="5"/>
  <c r="N137" i="5" s="1"/>
  <c r="M135" i="5"/>
  <c r="N135" i="5" s="1"/>
  <c r="M133" i="5"/>
  <c r="N133" i="5" s="1"/>
  <c r="M131" i="5"/>
  <c r="N131" i="5" s="1"/>
  <c r="M129" i="5"/>
  <c r="N129" i="5" s="1"/>
  <c r="M127" i="5"/>
  <c r="N127" i="5" s="1"/>
  <c r="M125" i="5"/>
  <c r="N125" i="5" s="1"/>
  <c r="M123" i="5"/>
  <c r="N123" i="5" s="1"/>
  <c r="M121" i="5"/>
  <c r="N121" i="5" s="1"/>
  <c r="M154" i="5"/>
  <c r="N154" i="5" s="1"/>
  <c r="M148" i="5"/>
  <c r="N148" i="5" s="1"/>
  <c r="M152" i="5"/>
  <c r="N152" i="5" s="1"/>
  <c r="M146" i="5"/>
  <c r="N146" i="5" s="1"/>
  <c r="M144" i="5"/>
  <c r="N144" i="5" s="1"/>
  <c r="M142" i="5"/>
  <c r="N142" i="5" s="1"/>
  <c r="M140" i="5"/>
  <c r="N140" i="5" s="1"/>
  <c r="M138" i="5"/>
  <c r="N138" i="5" s="1"/>
  <c r="M136" i="5"/>
  <c r="N136" i="5" s="1"/>
  <c r="M134" i="5"/>
  <c r="N134" i="5" s="1"/>
  <c r="M132" i="5"/>
  <c r="N132" i="5" s="1"/>
  <c r="M130" i="5"/>
  <c r="N130" i="5" s="1"/>
  <c r="M128" i="5"/>
  <c r="N128" i="5" s="1"/>
  <c r="M160" i="5"/>
  <c r="N160" i="5" s="1"/>
  <c r="M158" i="5"/>
  <c r="N158" i="5" s="1"/>
  <c r="M150" i="5"/>
  <c r="N150" i="5" s="1"/>
  <c r="M126" i="5"/>
  <c r="N126" i="5" s="1"/>
  <c r="M122" i="5"/>
  <c r="N122" i="5" s="1"/>
  <c r="M120" i="5"/>
  <c r="N120" i="5" s="1"/>
  <c r="M118" i="5"/>
  <c r="N118" i="5" s="1"/>
  <c r="M116" i="5"/>
  <c r="N116" i="5" s="1"/>
  <c r="M114" i="5"/>
  <c r="N114" i="5" s="1"/>
  <c r="M112" i="5"/>
  <c r="N112" i="5" s="1"/>
  <c r="M110" i="5"/>
  <c r="N110" i="5" s="1"/>
  <c r="M108" i="5"/>
  <c r="N108" i="5" s="1"/>
  <c r="M106" i="5"/>
  <c r="N106" i="5" s="1"/>
  <c r="M104" i="5"/>
  <c r="N104" i="5" s="1"/>
  <c r="M124" i="5"/>
  <c r="N124" i="5" s="1"/>
  <c r="M119" i="5"/>
  <c r="N119" i="5" s="1"/>
  <c r="M117" i="5"/>
  <c r="N117" i="5" s="1"/>
  <c r="M115" i="5"/>
  <c r="N115" i="5" s="1"/>
  <c r="M113" i="5"/>
  <c r="N113" i="5" s="1"/>
  <c r="M111" i="5"/>
  <c r="N111" i="5" s="1"/>
  <c r="M109" i="5"/>
  <c r="N109" i="5" s="1"/>
  <c r="M107" i="5"/>
  <c r="N107" i="5" s="1"/>
  <c r="M105" i="5"/>
  <c r="N105" i="5" s="1"/>
  <c r="M103" i="5"/>
  <c r="N103" i="5" s="1"/>
  <c r="M9" i="5"/>
  <c r="N9" i="5" s="1"/>
  <c r="L9" i="5" s="1"/>
  <c r="M10" i="5"/>
  <c r="N10" i="5" s="1"/>
  <c r="R262" i="5"/>
  <c r="L29" i="5" l="1"/>
  <c r="L19" i="5"/>
  <c r="L24" i="5"/>
  <c r="L75" i="5"/>
  <c r="L98" i="5"/>
  <c r="L60" i="5"/>
  <c r="L79" i="5"/>
  <c r="L83" i="5"/>
  <c r="L89" i="5"/>
  <c r="L96" i="5"/>
  <c r="L56" i="5"/>
  <c r="L67" i="5"/>
  <c r="L52" i="5"/>
  <c r="L82" i="5"/>
  <c r="L66" i="5"/>
  <c r="L43" i="5"/>
  <c r="L65" i="5"/>
  <c r="L47" i="5"/>
  <c r="L34" i="5"/>
  <c r="L25" i="5"/>
  <c r="L15" i="5"/>
  <c r="L27" i="5"/>
  <c r="L14" i="5"/>
  <c r="L36" i="5"/>
  <c r="L20" i="5"/>
  <c r="L17" i="5"/>
  <c r="L95" i="5"/>
  <c r="L72" i="5"/>
  <c r="L94" i="5"/>
  <c r="L81" i="5"/>
  <c r="L77" i="5"/>
  <c r="L101" i="5"/>
  <c r="L88" i="5"/>
  <c r="L92" i="5"/>
  <c r="L49" i="5"/>
  <c r="L63" i="5"/>
  <c r="L51" i="5"/>
  <c r="L78" i="5"/>
  <c r="L62" i="5"/>
  <c r="L38" i="5"/>
  <c r="L61" i="5"/>
  <c r="L42" i="5"/>
  <c r="L33" i="5"/>
  <c r="L23" i="5"/>
  <c r="L50" i="5"/>
  <c r="L22" i="5"/>
  <c r="L13" i="5"/>
  <c r="L32" i="5"/>
  <c r="L16" i="5"/>
  <c r="L76" i="5"/>
  <c r="L30" i="5"/>
  <c r="L68" i="5"/>
  <c r="L80" i="5"/>
  <c r="L91" i="5"/>
  <c r="L93" i="5"/>
  <c r="L100" i="5"/>
  <c r="L64" i="5"/>
  <c r="L71" i="5"/>
  <c r="L55" i="5"/>
  <c r="L86" i="5"/>
  <c r="L70" i="5"/>
  <c r="L54" i="5"/>
  <c r="L69" i="5"/>
  <c r="L53" i="5"/>
  <c r="L39" i="5"/>
  <c r="L26" i="5"/>
  <c r="L40" i="5"/>
  <c r="L84" i="5"/>
  <c r="L35" i="5"/>
  <c r="L90" i="5"/>
  <c r="L85" i="5"/>
  <c r="L99" i="5"/>
  <c r="L97" i="5"/>
  <c r="L87" i="5"/>
  <c r="L73" i="5"/>
  <c r="L45" i="5"/>
  <c r="L59" i="5"/>
  <c r="L48" i="5"/>
  <c r="L74" i="5"/>
  <c r="L58" i="5"/>
  <c r="L37" i="5"/>
  <c r="L57" i="5"/>
  <c r="L41" i="5"/>
  <c r="L31" i="5"/>
  <c r="L18" i="5"/>
  <c r="L46" i="5"/>
  <c r="L21" i="5"/>
  <c r="L44" i="5"/>
  <c r="L28" i="5"/>
  <c r="L12" i="5"/>
  <c r="L253" i="5"/>
  <c r="L258" i="5"/>
  <c r="L246" i="5"/>
  <c r="L248" i="5"/>
  <c r="L251" i="5"/>
  <c r="L257" i="5"/>
  <c r="L242" i="5"/>
  <c r="L244" i="5"/>
  <c r="L254" i="5"/>
  <c r="L247" i="5"/>
  <c r="L255" i="5"/>
  <c r="L249" i="5"/>
  <c r="L256" i="5"/>
  <c r="L240" i="5"/>
  <c r="L241" i="5"/>
  <c r="L260" i="5"/>
  <c r="L259" i="5"/>
  <c r="L243" i="5"/>
  <c r="L250" i="5"/>
  <c r="L245" i="5"/>
  <c r="L252" i="5"/>
  <c r="L239" i="5"/>
  <c r="L11" i="5"/>
  <c r="F102" i="5"/>
  <c r="L102" i="5"/>
  <c r="L19" i="7"/>
  <c r="L17" i="7"/>
  <c r="L11" i="7"/>
  <c r="L43" i="7"/>
  <c r="S274" i="7"/>
  <c r="U274" i="7" s="1"/>
  <c r="W10" i="7"/>
  <c r="U10" i="7"/>
  <c r="T274" i="6"/>
  <c r="V274" i="6" s="1"/>
  <c r="X10" i="6"/>
  <c r="V10" i="6"/>
  <c r="R11" i="6" s="1"/>
  <c r="V11" i="6" s="1"/>
  <c r="R12" i="6" s="1"/>
  <c r="V12" i="6" s="1"/>
  <c r="R13" i="6" s="1"/>
  <c r="V13" i="6" s="1"/>
  <c r="R14" i="6" s="1"/>
  <c r="V14" i="6" s="1"/>
  <c r="R15" i="6" s="1"/>
  <c r="V15" i="6" s="1"/>
  <c r="R16" i="6" s="1"/>
  <c r="V16" i="6" s="1"/>
  <c r="R17" i="6" s="1"/>
  <c r="V17" i="6" s="1"/>
  <c r="R18" i="6" s="1"/>
  <c r="V18" i="6" s="1"/>
  <c r="R19" i="6" s="1"/>
  <c r="V19" i="6" s="1"/>
  <c r="R20" i="6" s="1"/>
  <c r="V20" i="6" s="1"/>
  <c r="R21" i="6" s="1"/>
  <c r="V21" i="6" s="1"/>
  <c r="R22" i="6" s="1"/>
  <c r="V22" i="6" s="1"/>
  <c r="R23" i="6" s="1"/>
  <c r="V23" i="6" s="1"/>
  <c r="R24" i="6" s="1"/>
  <c r="V24" i="6" s="1"/>
  <c r="R25" i="6" s="1"/>
  <c r="V25" i="6" s="1"/>
  <c r="R26" i="6" s="1"/>
  <c r="V26" i="6" s="1"/>
  <c r="R27" i="6" s="1"/>
  <c r="V27" i="6" s="1"/>
  <c r="R28" i="6" s="1"/>
  <c r="V28" i="6" s="1"/>
  <c r="R29" i="6" s="1"/>
  <c r="V29" i="6" s="1"/>
  <c r="R30" i="6" s="1"/>
  <c r="V30" i="6" s="1"/>
  <c r="R31" i="6" s="1"/>
  <c r="V31" i="6" s="1"/>
  <c r="R32" i="6" s="1"/>
  <c r="V32" i="6" s="1"/>
  <c r="R33" i="6" s="1"/>
  <c r="V33" i="6" s="1"/>
  <c r="R34" i="6" s="1"/>
  <c r="V34" i="6" s="1"/>
  <c r="R35" i="6" s="1"/>
  <c r="V35" i="6" s="1"/>
  <c r="R36" i="6" s="1"/>
  <c r="V36" i="6" s="1"/>
  <c r="R37" i="6" s="1"/>
  <c r="V37" i="6" s="1"/>
  <c r="R38" i="6" s="1"/>
  <c r="V38" i="6" s="1"/>
  <c r="R39" i="6" s="1"/>
  <c r="V39" i="6" s="1"/>
  <c r="R40" i="6" s="1"/>
  <c r="V40" i="6" s="1"/>
  <c r="R41" i="6" s="1"/>
  <c r="V41" i="6" s="1"/>
  <c r="R42" i="6" s="1"/>
  <c r="V42" i="6" s="1"/>
  <c r="R43" i="6" s="1"/>
  <c r="V43" i="6" s="1"/>
  <c r="R44" i="6" s="1"/>
  <c r="V44" i="6" s="1"/>
  <c r="R45" i="6" s="1"/>
  <c r="V45" i="6" s="1"/>
  <c r="R46" i="6" s="1"/>
  <c r="V46" i="6" s="1"/>
  <c r="R47" i="6" s="1"/>
  <c r="V47" i="6" s="1"/>
  <c r="R48" i="6" s="1"/>
  <c r="V48" i="6" s="1"/>
  <c r="R49" i="6" s="1"/>
  <c r="V49" i="6" s="1"/>
  <c r="R50" i="6" s="1"/>
  <c r="V50" i="6" s="1"/>
  <c r="R51" i="6" s="1"/>
  <c r="V51" i="6" s="1"/>
  <c r="R52" i="6" s="1"/>
  <c r="V52" i="6" s="1"/>
  <c r="R53" i="6" s="1"/>
  <c r="V53" i="6" s="1"/>
  <c r="R54" i="6" s="1"/>
  <c r="V54" i="6" s="1"/>
  <c r="R55" i="6" s="1"/>
  <c r="V55" i="6" s="1"/>
  <c r="R56" i="6" s="1"/>
  <c r="V56" i="6" s="1"/>
  <c r="R57" i="6" s="1"/>
  <c r="V57" i="6" s="1"/>
  <c r="R58" i="6" s="1"/>
  <c r="V58" i="6" s="1"/>
  <c r="R59" i="6" s="1"/>
  <c r="V59" i="6" s="1"/>
  <c r="R60" i="6" s="1"/>
  <c r="V60" i="6" s="1"/>
  <c r="R61" i="6" s="1"/>
  <c r="V61" i="6" s="1"/>
  <c r="R62" i="6" s="1"/>
  <c r="V62" i="6" s="1"/>
  <c r="R63" i="6" s="1"/>
  <c r="V63" i="6" s="1"/>
  <c r="R64" i="6" s="1"/>
  <c r="V64" i="6" s="1"/>
  <c r="R65" i="6" s="1"/>
  <c r="V65" i="6" s="1"/>
  <c r="R66" i="6" s="1"/>
  <c r="V66" i="6" s="1"/>
  <c r="R67" i="6" s="1"/>
  <c r="V67" i="6" s="1"/>
  <c r="R68" i="6" s="1"/>
  <c r="V68" i="6" s="1"/>
  <c r="R69" i="6" s="1"/>
  <c r="V69" i="6" s="1"/>
  <c r="R70" i="6" s="1"/>
  <c r="V70" i="6" s="1"/>
  <c r="R71" i="6" s="1"/>
  <c r="V71" i="6" s="1"/>
  <c r="R72" i="6" s="1"/>
  <c r="V72" i="6" s="1"/>
  <c r="R73" i="6" s="1"/>
  <c r="V73" i="6" s="1"/>
  <c r="R74" i="6" s="1"/>
  <c r="V74" i="6" s="1"/>
  <c r="R75" i="6" s="1"/>
  <c r="V75" i="6" s="1"/>
  <c r="R76" i="6" s="1"/>
  <c r="V76" i="6" s="1"/>
  <c r="R77" i="6" s="1"/>
  <c r="V77" i="6" s="1"/>
  <c r="R78" i="6" s="1"/>
  <c r="V78" i="6" s="1"/>
  <c r="R79" i="6" s="1"/>
  <c r="V79" i="6" s="1"/>
  <c r="R80" i="6" s="1"/>
  <c r="V80" i="6" s="1"/>
  <c r="R81" i="6" s="1"/>
  <c r="V81" i="6" s="1"/>
  <c r="R82" i="6" s="1"/>
  <c r="V82" i="6" s="1"/>
  <c r="R83" i="6" s="1"/>
  <c r="V83" i="6" s="1"/>
  <c r="R84" i="6" s="1"/>
  <c r="V84" i="6" s="1"/>
  <c r="R85" i="6" s="1"/>
  <c r="V85" i="6" s="1"/>
  <c r="R86" i="6" s="1"/>
  <c r="V86" i="6" s="1"/>
  <c r="R87" i="6" s="1"/>
  <c r="V87" i="6" s="1"/>
  <c r="R88" i="6" s="1"/>
  <c r="V88" i="6" s="1"/>
  <c r="R89" i="6" s="1"/>
  <c r="V89" i="6" s="1"/>
  <c r="R90" i="6" s="1"/>
  <c r="V90" i="6" s="1"/>
  <c r="R91" i="6" s="1"/>
  <c r="V91" i="6" s="1"/>
  <c r="R92" i="6" s="1"/>
  <c r="V92" i="6" s="1"/>
  <c r="R93" i="6" s="1"/>
  <c r="V93" i="6" s="1"/>
  <c r="R94" i="6" s="1"/>
  <c r="V94" i="6" s="1"/>
  <c r="R95" i="6" s="1"/>
  <c r="V95" i="6" s="1"/>
  <c r="R96" i="6" s="1"/>
  <c r="V96" i="6" s="1"/>
  <c r="R97" i="6" s="1"/>
  <c r="V97" i="6" s="1"/>
  <c r="R98" i="6" s="1"/>
  <c r="V98" i="6" s="1"/>
  <c r="R99" i="6" s="1"/>
  <c r="V99" i="6" s="1"/>
  <c r="R100" i="6" s="1"/>
  <c r="V100" i="6" s="1"/>
  <c r="R101" i="6" s="1"/>
  <c r="V101" i="6" s="1"/>
  <c r="R102" i="6" s="1"/>
  <c r="V102" i="6" s="1"/>
  <c r="R103" i="6" s="1"/>
  <c r="V103" i="6" s="1"/>
  <c r="R104" i="6" s="1"/>
  <c r="V104" i="6" s="1"/>
  <c r="R105" i="6" s="1"/>
  <c r="V105" i="6" s="1"/>
  <c r="R106" i="6" s="1"/>
  <c r="V106" i="6" s="1"/>
  <c r="R107" i="6" s="1"/>
  <c r="V107" i="6" s="1"/>
  <c r="R108" i="6" s="1"/>
  <c r="V108" i="6" s="1"/>
  <c r="R109" i="6" s="1"/>
  <c r="V109" i="6" s="1"/>
  <c r="R110" i="6" s="1"/>
  <c r="V110" i="6" s="1"/>
  <c r="R111" i="6" s="1"/>
  <c r="V111" i="6" s="1"/>
  <c r="R112" i="6" s="1"/>
  <c r="V112" i="6" s="1"/>
  <c r="R113" i="6" s="1"/>
  <c r="V113" i="6" s="1"/>
  <c r="R114" i="6" s="1"/>
  <c r="V114" i="6" s="1"/>
  <c r="R115" i="6" s="1"/>
  <c r="V115" i="6" s="1"/>
  <c r="R116" i="6" s="1"/>
  <c r="V116" i="6" s="1"/>
  <c r="R117" i="6" s="1"/>
  <c r="V117" i="6" s="1"/>
  <c r="R118" i="6" s="1"/>
  <c r="V118" i="6" s="1"/>
  <c r="R119" i="6" s="1"/>
  <c r="V119" i="6" s="1"/>
  <c r="R120" i="6" s="1"/>
  <c r="V120" i="6" s="1"/>
  <c r="R121" i="6" s="1"/>
  <c r="V121" i="6" s="1"/>
  <c r="R122" i="6" s="1"/>
  <c r="V122" i="6" s="1"/>
  <c r="R123" i="6" s="1"/>
  <c r="V123" i="6" s="1"/>
  <c r="R124" i="6" s="1"/>
  <c r="V124" i="6" s="1"/>
  <c r="R125" i="6" s="1"/>
  <c r="V125" i="6" s="1"/>
  <c r="R126" i="6" s="1"/>
  <c r="V126" i="6" s="1"/>
  <c r="R127" i="6" s="1"/>
  <c r="V127" i="6" s="1"/>
  <c r="R128" i="6" s="1"/>
  <c r="V128" i="6" s="1"/>
  <c r="R129" i="6" s="1"/>
  <c r="V129" i="6" s="1"/>
  <c r="R130" i="6" s="1"/>
  <c r="V130" i="6" s="1"/>
  <c r="R131" i="6" s="1"/>
  <c r="V131" i="6" s="1"/>
  <c r="R132" i="6" s="1"/>
  <c r="V132" i="6" s="1"/>
  <c r="R133" i="6" s="1"/>
  <c r="V133" i="6" s="1"/>
  <c r="R134" i="6" s="1"/>
  <c r="V134" i="6" s="1"/>
  <c r="R135" i="6" s="1"/>
  <c r="V135" i="6" s="1"/>
  <c r="R136" i="6" s="1"/>
  <c r="V136" i="6" s="1"/>
  <c r="R137" i="6" s="1"/>
  <c r="V137" i="6" s="1"/>
  <c r="R138" i="6" s="1"/>
  <c r="V138" i="6" s="1"/>
  <c r="R139" i="6" s="1"/>
  <c r="V139" i="6" s="1"/>
  <c r="R140" i="6" s="1"/>
  <c r="V140" i="6" s="1"/>
  <c r="R141" i="6" s="1"/>
  <c r="V141" i="6" s="1"/>
  <c r="R142" i="6" s="1"/>
  <c r="V142" i="6" s="1"/>
  <c r="R143" i="6" s="1"/>
  <c r="V143" i="6" s="1"/>
  <c r="R144" i="6" s="1"/>
  <c r="V144" i="6" s="1"/>
  <c r="R145" i="6" s="1"/>
  <c r="V145" i="6" s="1"/>
  <c r="R146" i="6" s="1"/>
  <c r="V146" i="6" s="1"/>
  <c r="R147" i="6" s="1"/>
  <c r="V147" i="6" s="1"/>
  <c r="R148" i="6" s="1"/>
  <c r="V148" i="6" s="1"/>
  <c r="R149" i="6" s="1"/>
  <c r="V149" i="6" s="1"/>
  <c r="R150" i="6" s="1"/>
  <c r="V150" i="6" s="1"/>
  <c r="R151" i="6" s="1"/>
  <c r="V151" i="6" s="1"/>
  <c r="R152" i="6" s="1"/>
  <c r="V152" i="6" s="1"/>
  <c r="R153" i="6" s="1"/>
  <c r="V153" i="6" s="1"/>
  <c r="R154" i="6" s="1"/>
  <c r="V154" i="6" s="1"/>
  <c r="R155" i="6" s="1"/>
  <c r="V155" i="6" s="1"/>
  <c r="R156" i="6" s="1"/>
  <c r="V156" i="6" s="1"/>
  <c r="R157" i="6" s="1"/>
  <c r="V157" i="6" s="1"/>
  <c r="R158" i="6" s="1"/>
  <c r="V158" i="6" s="1"/>
  <c r="R159" i="6" s="1"/>
  <c r="V159" i="6" s="1"/>
  <c r="R160" i="6" s="1"/>
  <c r="V160" i="6" s="1"/>
  <c r="R161" i="6" s="1"/>
  <c r="V161" i="6" s="1"/>
  <c r="R162" i="6" s="1"/>
  <c r="V162" i="6" s="1"/>
  <c r="R163" i="6" s="1"/>
  <c r="V163" i="6" s="1"/>
  <c r="R164" i="6" s="1"/>
  <c r="V164" i="6" s="1"/>
  <c r="R165" i="6" s="1"/>
  <c r="V165" i="6" s="1"/>
  <c r="R166" i="6" s="1"/>
  <c r="V166" i="6" s="1"/>
  <c r="R167" i="6" s="1"/>
  <c r="V167" i="6" s="1"/>
  <c r="R168" i="6" s="1"/>
  <c r="V168" i="6" s="1"/>
  <c r="R169" i="6" s="1"/>
  <c r="V169" i="6" s="1"/>
  <c r="R170" i="6" s="1"/>
  <c r="V170" i="6" s="1"/>
  <c r="R171" i="6" s="1"/>
  <c r="V171" i="6" s="1"/>
  <c r="R172" i="6" s="1"/>
  <c r="V172" i="6" s="1"/>
  <c r="R173" i="6" s="1"/>
  <c r="V173" i="6" s="1"/>
  <c r="R174" i="6" s="1"/>
  <c r="V174" i="6" s="1"/>
  <c r="R175" i="6" s="1"/>
  <c r="V175" i="6" s="1"/>
  <c r="R176" i="6" s="1"/>
  <c r="V176" i="6" s="1"/>
  <c r="R177" i="6" s="1"/>
  <c r="V177" i="6" s="1"/>
  <c r="R178" i="6" s="1"/>
  <c r="V178" i="6" s="1"/>
  <c r="R179" i="6" s="1"/>
  <c r="V179" i="6" s="1"/>
  <c r="R180" i="6" s="1"/>
  <c r="V180" i="6" s="1"/>
  <c r="R181" i="6" s="1"/>
  <c r="V181" i="6" s="1"/>
  <c r="R182" i="6" s="1"/>
  <c r="V182" i="6" s="1"/>
  <c r="R183" i="6" s="1"/>
  <c r="V183" i="6" s="1"/>
  <c r="R184" i="6" s="1"/>
  <c r="V184" i="6" s="1"/>
  <c r="R185" i="6" s="1"/>
  <c r="V185" i="6" s="1"/>
  <c r="R186" i="6" s="1"/>
  <c r="V186" i="6" s="1"/>
  <c r="R187" i="6" s="1"/>
  <c r="V187" i="6" s="1"/>
  <c r="R188" i="6" s="1"/>
  <c r="V188" i="6" s="1"/>
  <c r="R189" i="6" s="1"/>
  <c r="V189" i="6" s="1"/>
  <c r="R190" i="6" s="1"/>
  <c r="V190" i="6" s="1"/>
  <c r="R191" i="6" s="1"/>
  <c r="V191" i="6" s="1"/>
  <c r="R192" i="6" s="1"/>
  <c r="V192" i="6" s="1"/>
  <c r="R193" i="6" s="1"/>
  <c r="V193" i="6" s="1"/>
  <c r="R194" i="6" s="1"/>
  <c r="V194" i="6" s="1"/>
  <c r="R195" i="6" s="1"/>
  <c r="V195" i="6" s="1"/>
  <c r="R196" i="6" s="1"/>
  <c r="V196" i="6" s="1"/>
  <c r="R197" i="6" s="1"/>
  <c r="V197" i="6" s="1"/>
  <c r="R198" i="6" s="1"/>
  <c r="V198" i="6" s="1"/>
  <c r="R199" i="6" s="1"/>
  <c r="V199" i="6" s="1"/>
  <c r="R200" i="6" s="1"/>
  <c r="V200" i="6" s="1"/>
  <c r="R201" i="6" s="1"/>
  <c r="V201" i="6" s="1"/>
  <c r="R202" i="6" s="1"/>
  <c r="V202" i="6" s="1"/>
  <c r="R203" i="6" s="1"/>
  <c r="V203" i="6" s="1"/>
  <c r="R204" i="6" s="1"/>
  <c r="V204" i="6" s="1"/>
  <c r="R205" i="6" s="1"/>
  <c r="V205" i="6" s="1"/>
  <c r="R206" i="6" s="1"/>
  <c r="V206" i="6" s="1"/>
  <c r="R207" i="6" s="1"/>
  <c r="V207" i="6" s="1"/>
  <c r="R208" i="6" s="1"/>
  <c r="V208" i="6" s="1"/>
  <c r="R209" i="6" s="1"/>
  <c r="V209" i="6" s="1"/>
  <c r="R210" i="6" s="1"/>
  <c r="V210" i="6" s="1"/>
  <c r="R211" i="6" s="1"/>
  <c r="V211" i="6" s="1"/>
  <c r="R212" i="6" s="1"/>
  <c r="V212" i="6" s="1"/>
  <c r="R213" i="6" s="1"/>
  <c r="V213" i="6" s="1"/>
  <c r="R214" i="6" s="1"/>
  <c r="V214" i="6" s="1"/>
  <c r="R215" i="6" s="1"/>
  <c r="V215" i="6" s="1"/>
  <c r="R216" i="6" s="1"/>
  <c r="V216" i="6" s="1"/>
  <c r="R217" i="6" s="1"/>
  <c r="V217" i="6" s="1"/>
  <c r="R218" i="6" s="1"/>
  <c r="V218" i="6" s="1"/>
  <c r="R219" i="6" s="1"/>
  <c r="V219" i="6" s="1"/>
  <c r="R220" i="6" s="1"/>
  <c r="V220" i="6" s="1"/>
  <c r="R221" i="6" s="1"/>
  <c r="V221" i="6" s="1"/>
  <c r="R222" i="6" s="1"/>
  <c r="V222" i="6" s="1"/>
  <c r="R223" i="6" s="1"/>
  <c r="V223" i="6" s="1"/>
  <c r="R224" i="6" s="1"/>
  <c r="V224" i="6" s="1"/>
  <c r="R225" i="6" s="1"/>
  <c r="V225" i="6" s="1"/>
  <c r="R226" i="6" s="1"/>
  <c r="V226" i="6" s="1"/>
  <c r="R227" i="6" s="1"/>
  <c r="V227" i="6" s="1"/>
  <c r="R228" i="6" s="1"/>
  <c r="V228" i="6" s="1"/>
  <c r="R229" i="6" s="1"/>
  <c r="V229" i="6" s="1"/>
  <c r="R230" i="6" s="1"/>
  <c r="V230" i="6" s="1"/>
  <c r="R231" i="6" s="1"/>
  <c r="V231" i="6" s="1"/>
  <c r="R232" i="6" s="1"/>
  <c r="V232" i="6" s="1"/>
  <c r="R233" i="6" s="1"/>
  <c r="V233" i="6" s="1"/>
  <c r="R234" i="6" s="1"/>
  <c r="V234" i="6" s="1"/>
  <c r="R235" i="6" s="1"/>
  <c r="V235" i="6" s="1"/>
  <c r="R236" i="6" s="1"/>
  <c r="V236" i="6" s="1"/>
  <c r="R237" i="6" s="1"/>
  <c r="V237" i="6" s="1"/>
  <c r="R238" i="6" s="1"/>
  <c r="V238" i="6" s="1"/>
  <c r="R239" i="6" s="1"/>
  <c r="V239" i="6" s="1"/>
  <c r="R240" i="6" s="1"/>
  <c r="V240" i="6" s="1"/>
  <c r="R241" i="6" s="1"/>
  <c r="V241" i="6" s="1"/>
  <c r="R242" i="6" s="1"/>
  <c r="V242" i="6" s="1"/>
  <c r="R243" i="6" s="1"/>
  <c r="V243" i="6" s="1"/>
  <c r="R244" i="6" s="1"/>
  <c r="V244" i="6" s="1"/>
  <c r="R245" i="6" s="1"/>
  <c r="V245" i="6" s="1"/>
  <c r="R246" i="6" s="1"/>
  <c r="V246" i="6" s="1"/>
  <c r="R247" i="6" s="1"/>
  <c r="V247" i="6" s="1"/>
  <c r="R248" i="6" s="1"/>
  <c r="V248" i="6" s="1"/>
  <c r="R249" i="6" s="1"/>
  <c r="V249" i="6" s="1"/>
  <c r="R250" i="6" s="1"/>
  <c r="V250" i="6" s="1"/>
  <c r="R251" i="6" s="1"/>
  <c r="V251" i="6" s="1"/>
  <c r="R252" i="6" s="1"/>
  <c r="V252" i="6" s="1"/>
  <c r="R253" i="6" s="1"/>
  <c r="V253" i="6" s="1"/>
  <c r="R254" i="6" s="1"/>
  <c r="V254" i="6" s="1"/>
  <c r="R255" i="6" s="1"/>
  <c r="V255" i="6" s="1"/>
  <c r="R256" i="6" s="1"/>
  <c r="V256" i="6" s="1"/>
  <c r="R257" i="6" s="1"/>
  <c r="V257" i="6" s="1"/>
  <c r="R258" i="6" s="1"/>
  <c r="V258" i="6" s="1"/>
  <c r="R259" i="6" s="1"/>
  <c r="V259" i="6" s="1"/>
  <c r="R260" i="6" s="1"/>
  <c r="V260" i="6" s="1"/>
  <c r="R261" i="6" s="1"/>
  <c r="V261" i="6" s="1"/>
  <c r="R262" i="6" s="1"/>
  <c r="V262" i="6" s="1"/>
  <c r="R263" i="6" s="1"/>
  <c r="V263" i="6" s="1"/>
  <c r="R264" i="6" s="1"/>
  <c r="V264" i="6" s="1"/>
  <c r="R265" i="6" s="1"/>
  <c r="V265" i="6" s="1"/>
  <c r="R266" i="6" s="1"/>
  <c r="V266" i="6" s="1"/>
  <c r="R267" i="6" s="1"/>
  <c r="V267" i="6" s="1"/>
  <c r="R268" i="6" s="1"/>
  <c r="V268" i="6" s="1"/>
  <c r="R269" i="6" s="1"/>
  <c r="V269" i="6" s="1"/>
  <c r="R270" i="6" s="1"/>
  <c r="V270" i="6" s="1"/>
  <c r="R271" i="6" s="1"/>
  <c r="V271" i="6" s="1"/>
  <c r="R272" i="6" s="1"/>
  <c r="V272" i="6" s="1"/>
  <c r="L109" i="5"/>
  <c r="L117" i="5"/>
  <c r="L108" i="5"/>
  <c r="L116" i="5"/>
  <c r="L126" i="5"/>
  <c r="L128" i="5"/>
  <c r="L136" i="5"/>
  <c r="L144" i="5"/>
  <c r="L154" i="5"/>
  <c r="L127" i="5"/>
  <c r="L135" i="5"/>
  <c r="L143" i="5"/>
  <c r="L166" i="5"/>
  <c r="L174" i="5"/>
  <c r="L182" i="5"/>
  <c r="L195" i="5"/>
  <c r="L151" i="5"/>
  <c r="L159" i="5"/>
  <c r="L167" i="5"/>
  <c r="L175" i="5"/>
  <c r="L183" i="5"/>
  <c r="L190" i="5"/>
  <c r="L194" i="5"/>
  <c r="L202" i="5"/>
  <c r="L210" i="5"/>
  <c r="L226" i="5"/>
  <c r="L199" i="5"/>
  <c r="L207" i="5"/>
  <c r="L215" i="5"/>
  <c r="L232" i="5"/>
  <c r="L217" i="5"/>
  <c r="L225" i="5"/>
  <c r="L233" i="5"/>
  <c r="L103" i="5"/>
  <c r="L111" i="5"/>
  <c r="L119" i="5"/>
  <c r="L110" i="5"/>
  <c r="L118" i="5"/>
  <c r="L150" i="5"/>
  <c r="L130" i="5"/>
  <c r="L138" i="5"/>
  <c r="L146" i="5"/>
  <c r="L121" i="5"/>
  <c r="L129" i="5"/>
  <c r="L137" i="5"/>
  <c r="L156" i="5"/>
  <c r="L168" i="5"/>
  <c r="L176" i="5"/>
  <c r="L184" i="5"/>
  <c r="L145" i="5"/>
  <c r="L153" i="5"/>
  <c r="L161" i="5"/>
  <c r="L169" i="5"/>
  <c r="L177" i="5"/>
  <c r="L185" i="5"/>
  <c r="L192" i="5"/>
  <c r="L196" i="5"/>
  <c r="L204" i="5"/>
  <c r="L212" i="5"/>
  <c r="L216" i="5"/>
  <c r="L201" i="5"/>
  <c r="L209" i="5"/>
  <c r="L222" i="5"/>
  <c r="L234" i="5"/>
  <c r="L219" i="5"/>
  <c r="L227" i="5"/>
  <c r="L235" i="5"/>
  <c r="L10" i="5"/>
  <c r="S10" i="5"/>
  <c r="L105" i="5"/>
  <c r="L113" i="5"/>
  <c r="L124" i="5"/>
  <c r="L104" i="5"/>
  <c r="L112" i="5"/>
  <c r="L120" i="5"/>
  <c r="L158" i="5"/>
  <c r="L132" i="5"/>
  <c r="L140" i="5"/>
  <c r="L152" i="5"/>
  <c r="L123" i="5"/>
  <c r="L131" i="5"/>
  <c r="L139" i="5"/>
  <c r="L162" i="5"/>
  <c r="L170" i="5"/>
  <c r="L178" i="5"/>
  <c r="L186" i="5"/>
  <c r="L147" i="5"/>
  <c r="L155" i="5"/>
  <c r="L163" i="5"/>
  <c r="L171" i="5"/>
  <c r="L179" i="5"/>
  <c r="L187" i="5"/>
  <c r="L191" i="5"/>
  <c r="L198" i="5"/>
  <c r="L206" i="5"/>
  <c r="L214" i="5"/>
  <c r="L220" i="5"/>
  <c r="L203" i="5"/>
  <c r="L211" i="5"/>
  <c r="L224" i="5"/>
  <c r="L228" i="5"/>
  <c r="L236" i="5"/>
  <c r="L221" i="5"/>
  <c r="L229" i="5"/>
  <c r="L237" i="5"/>
  <c r="L238" i="5"/>
  <c r="L107" i="5"/>
  <c r="L115" i="5"/>
  <c r="L106" i="5"/>
  <c r="L114" i="5"/>
  <c r="L122" i="5"/>
  <c r="L160" i="5"/>
  <c r="L134" i="5"/>
  <c r="L142" i="5"/>
  <c r="L148" i="5"/>
  <c r="L125" i="5"/>
  <c r="L133" i="5"/>
  <c r="L141" i="5"/>
  <c r="L164" i="5"/>
  <c r="L172" i="5"/>
  <c r="L180" i="5"/>
  <c r="L188" i="5"/>
  <c r="L149" i="5"/>
  <c r="L157" i="5"/>
  <c r="L165" i="5"/>
  <c r="L173" i="5"/>
  <c r="L181" i="5"/>
  <c r="L189" i="5"/>
  <c r="L193" i="5"/>
  <c r="L200" i="5"/>
  <c r="L208" i="5"/>
  <c r="L218" i="5"/>
  <c r="L197" i="5"/>
  <c r="L205" i="5"/>
  <c r="L213" i="5"/>
  <c r="L230" i="5"/>
  <c r="L223" i="5"/>
  <c r="L231" i="5"/>
  <c r="Q11" i="7" l="1"/>
  <c r="S11" i="7" s="1"/>
  <c r="W11" i="7" s="1"/>
  <c r="W274" i="7"/>
  <c r="U278" i="7" s="1"/>
  <c r="X10" i="7"/>
  <c r="X274" i="6"/>
  <c r="V278" i="6" s="1"/>
  <c r="Y10" i="6"/>
  <c r="Y11" i="6" s="1"/>
  <c r="Y12" i="6" s="1"/>
  <c r="Y13" i="6" s="1"/>
  <c r="Y14" i="6" s="1"/>
  <c r="Y15" i="6" s="1"/>
  <c r="Y16" i="6" s="1"/>
  <c r="Y17" i="6" s="1"/>
  <c r="Y18" i="6" s="1"/>
  <c r="Y19" i="6" s="1"/>
  <c r="Y20" i="6" s="1"/>
  <c r="Y21" i="6" s="1"/>
  <c r="Y22" i="6" s="1"/>
  <c r="Y23" i="6" s="1"/>
  <c r="Y24" i="6" s="1"/>
  <c r="Y25" i="6" s="1"/>
  <c r="Y26" i="6" s="1"/>
  <c r="Y27" i="6" s="1"/>
  <c r="Y28" i="6" s="1"/>
  <c r="Y29" i="6" s="1"/>
  <c r="Y30" i="6" s="1"/>
  <c r="Y31" i="6" s="1"/>
  <c r="Y32" i="6" s="1"/>
  <c r="Y33" i="6" s="1"/>
  <c r="Y34" i="6" s="1"/>
  <c r="Y35" i="6" s="1"/>
  <c r="Y36" i="6" s="1"/>
  <c r="Y37" i="6" s="1"/>
  <c r="Y38" i="6" s="1"/>
  <c r="Y39" i="6" s="1"/>
  <c r="Y40" i="6" s="1"/>
  <c r="Y41" i="6" s="1"/>
  <c r="Y42" i="6" s="1"/>
  <c r="Y43" i="6" s="1"/>
  <c r="Y44" i="6" s="1"/>
  <c r="Y45" i="6" s="1"/>
  <c r="Y46" i="6" s="1"/>
  <c r="Y47" i="6" s="1"/>
  <c r="Y48" i="6" s="1"/>
  <c r="Y49" i="6" s="1"/>
  <c r="Y50" i="6" s="1"/>
  <c r="Y51" i="6" s="1"/>
  <c r="Y52" i="6" s="1"/>
  <c r="Y53" i="6" s="1"/>
  <c r="Y54" i="6" s="1"/>
  <c r="Y55" i="6" s="1"/>
  <c r="Y56" i="6" s="1"/>
  <c r="Y57" i="6" s="1"/>
  <c r="Y58" i="6" s="1"/>
  <c r="Y59" i="6" s="1"/>
  <c r="Y60" i="6" s="1"/>
  <c r="Y61" i="6" s="1"/>
  <c r="Y62" i="6" s="1"/>
  <c r="Y63" i="6" s="1"/>
  <c r="Y64" i="6" s="1"/>
  <c r="Y65" i="6" s="1"/>
  <c r="Y66" i="6" s="1"/>
  <c r="Y67" i="6" s="1"/>
  <c r="Y68" i="6" s="1"/>
  <c r="Y69" i="6" s="1"/>
  <c r="Y70" i="6" s="1"/>
  <c r="Y71" i="6" s="1"/>
  <c r="Y72" i="6" s="1"/>
  <c r="Y73" i="6" s="1"/>
  <c r="Y74" i="6" s="1"/>
  <c r="Y75" i="6" s="1"/>
  <c r="Y76" i="6" s="1"/>
  <c r="Y77" i="6" s="1"/>
  <c r="Y78" i="6" s="1"/>
  <c r="Y79" i="6" s="1"/>
  <c r="Y80" i="6" s="1"/>
  <c r="Y81" i="6" s="1"/>
  <c r="Y82" i="6" s="1"/>
  <c r="Y83" i="6" s="1"/>
  <c r="Y84" i="6" s="1"/>
  <c r="Y85" i="6" s="1"/>
  <c r="Y86" i="6" s="1"/>
  <c r="Y87" i="6" s="1"/>
  <c r="Y88" i="6" s="1"/>
  <c r="Y89" i="6" s="1"/>
  <c r="Y90" i="6" s="1"/>
  <c r="Y91" i="6" s="1"/>
  <c r="Y92" i="6" s="1"/>
  <c r="Y93" i="6" s="1"/>
  <c r="Y94" i="6" s="1"/>
  <c r="Y95" i="6" s="1"/>
  <c r="Y96" i="6" s="1"/>
  <c r="Y97" i="6" s="1"/>
  <c r="Y98" i="6" s="1"/>
  <c r="Y99" i="6" s="1"/>
  <c r="Y100" i="6" s="1"/>
  <c r="Y101" i="6" s="1"/>
  <c r="Y102" i="6" s="1"/>
  <c r="Y103" i="6" s="1"/>
  <c r="Y104" i="6" s="1"/>
  <c r="Y105" i="6" s="1"/>
  <c r="Y106" i="6" s="1"/>
  <c r="Y107" i="6" s="1"/>
  <c r="Y108" i="6" s="1"/>
  <c r="Y109" i="6" s="1"/>
  <c r="Y110" i="6" s="1"/>
  <c r="Y111" i="6" s="1"/>
  <c r="Y112" i="6" s="1"/>
  <c r="Y113" i="6" s="1"/>
  <c r="Y114" i="6" s="1"/>
  <c r="Y115" i="6" s="1"/>
  <c r="Y116" i="6" s="1"/>
  <c r="Y117" i="6" s="1"/>
  <c r="Y118" i="6" s="1"/>
  <c r="Y119" i="6" s="1"/>
  <c r="Y120" i="6" s="1"/>
  <c r="Y121" i="6" s="1"/>
  <c r="Y122" i="6" s="1"/>
  <c r="Y123" i="6" s="1"/>
  <c r="Y124" i="6" s="1"/>
  <c r="Y125" i="6" s="1"/>
  <c r="Y126" i="6" s="1"/>
  <c r="Y127" i="6" s="1"/>
  <c r="Y128" i="6" s="1"/>
  <c r="Y129" i="6" s="1"/>
  <c r="Y130" i="6" s="1"/>
  <c r="Y131" i="6" s="1"/>
  <c r="Y132" i="6" s="1"/>
  <c r="Y133" i="6" s="1"/>
  <c r="Y134" i="6" s="1"/>
  <c r="Y135" i="6" s="1"/>
  <c r="Y136" i="6" s="1"/>
  <c r="Y137" i="6" s="1"/>
  <c r="Y138" i="6" s="1"/>
  <c r="Y139" i="6" s="1"/>
  <c r="Y140" i="6" s="1"/>
  <c r="Y141" i="6" s="1"/>
  <c r="Y142" i="6" s="1"/>
  <c r="Y143" i="6" s="1"/>
  <c r="Y144" i="6" s="1"/>
  <c r="Y145" i="6" s="1"/>
  <c r="Y146" i="6" s="1"/>
  <c r="Y147" i="6" s="1"/>
  <c r="Y148" i="6" s="1"/>
  <c r="Y149" i="6" s="1"/>
  <c r="Y150" i="6" s="1"/>
  <c r="Y151" i="6" s="1"/>
  <c r="Y152" i="6" s="1"/>
  <c r="Y153" i="6" s="1"/>
  <c r="Y154" i="6" s="1"/>
  <c r="Y155" i="6" s="1"/>
  <c r="Y156" i="6" s="1"/>
  <c r="Y157" i="6" s="1"/>
  <c r="Y158" i="6" s="1"/>
  <c r="Y159" i="6" s="1"/>
  <c r="Y160" i="6" s="1"/>
  <c r="Y161" i="6" s="1"/>
  <c r="Y162" i="6" s="1"/>
  <c r="Y163" i="6" s="1"/>
  <c r="Y164" i="6" s="1"/>
  <c r="Y165" i="6" s="1"/>
  <c r="Y166" i="6" s="1"/>
  <c r="Y167" i="6" s="1"/>
  <c r="Y168" i="6" s="1"/>
  <c r="Y169" i="6" s="1"/>
  <c r="Y170" i="6" s="1"/>
  <c r="Y171" i="6" s="1"/>
  <c r="Y172" i="6" s="1"/>
  <c r="Y173" i="6" s="1"/>
  <c r="Y174" i="6" s="1"/>
  <c r="Y175" i="6" s="1"/>
  <c r="Y176" i="6" s="1"/>
  <c r="Y177" i="6" s="1"/>
  <c r="Y178" i="6" s="1"/>
  <c r="Y179" i="6" s="1"/>
  <c r="Y180" i="6" s="1"/>
  <c r="Y181" i="6" s="1"/>
  <c r="Y182" i="6" s="1"/>
  <c r="Y183" i="6" s="1"/>
  <c r="Y184" i="6" s="1"/>
  <c r="Y185" i="6" s="1"/>
  <c r="Y186" i="6" s="1"/>
  <c r="Y187" i="6" s="1"/>
  <c r="Y188" i="6" s="1"/>
  <c r="Y189" i="6" s="1"/>
  <c r="Y190" i="6" s="1"/>
  <c r="Y191" i="6" s="1"/>
  <c r="Y192" i="6" s="1"/>
  <c r="Y193" i="6" s="1"/>
  <c r="Y194" i="6" s="1"/>
  <c r="Y195" i="6" s="1"/>
  <c r="Y196" i="6" s="1"/>
  <c r="Y197" i="6" s="1"/>
  <c r="Y198" i="6" s="1"/>
  <c r="Y199" i="6" s="1"/>
  <c r="Y200" i="6" s="1"/>
  <c r="Y201" i="6" s="1"/>
  <c r="Y202" i="6" s="1"/>
  <c r="Y203" i="6" s="1"/>
  <c r="Y204" i="6" s="1"/>
  <c r="Y205" i="6" s="1"/>
  <c r="Y206" i="6" s="1"/>
  <c r="Y207" i="6" s="1"/>
  <c r="Y208" i="6" s="1"/>
  <c r="Y209" i="6" s="1"/>
  <c r="Y210" i="6" s="1"/>
  <c r="Y211" i="6" s="1"/>
  <c r="Y212" i="6" s="1"/>
  <c r="Y213" i="6" s="1"/>
  <c r="Y214" i="6" s="1"/>
  <c r="Y215" i="6" s="1"/>
  <c r="Y216" i="6" s="1"/>
  <c r="Y217" i="6" s="1"/>
  <c r="Y218" i="6" s="1"/>
  <c r="Y219" i="6" s="1"/>
  <c r="Y220" i="6" s="1"/>
  <c r="Y221" i="6" s="1"/>
  <c r="Y222" i="6" s="1"/>
  <c r="Y223" i="6" s="1"/>
  <c r="Y224" i="6" s="1"/>
  <c r="Y225" i="6" s="1"/>
  <c r="Y226" i="6" s="1"/>
  <c r="Y227" i="6" s="1"/>
  <c r="Y228" i="6" s="1"/>
  <c r="Y229" i="6" s="1"/>
  <c r="Y230" i="6" s="1"/>
  <c r="Y231" i="6" s="1"/>
  <c r="Y232" i="6" s="1"/>
  <c r="Y233" i="6" s="1"/>
  <c r="Y234" i="6" s="1"/>
  <c r="Y235" i="6" s="1"/>
  <c r="Y236" i="6" s="1"/>
  <c r="Y237" i="6" s="1"/>
  <c r="Y238" i="6" s="1"/>
  <c r="Y239" i="6" s="1"/>
  <c r="Y240" i="6" s="1"/>
  <c r="Y241" i="6" s="1"/>
  <c r="Y242" i="6" s="1"/>
  <c r="Y243" i="6" s="1"/>
  <c r="Y244" i="6" s="1"/>
  <c r="Y245" i="6" s="1"/>
  <c r="Y246" i="6" s="1"/>
  <c r="Y247" i="6" s="1"/>
  <c r="Y248" i="6" s="1"/>
  <c r="Y249" i="6" s="1"/>
  <c r="Y250" i="6" s="1"/>
  <c r="Y251" i="6" s="1"/>
  <c r="Y252" i="6" s="1"/>
  <c r="Y253" i="6" s="1"/>
  <c r="Y254" i="6" s="1"/>
  <c r="Y255" i="6" s="1"/>
  <c r="Y256" i="6" s="1"/>
  <c r="Y257" i="6" s="1"/>
  <c r="Y258" i="6" s="1"/>
  <c r="Y259" i="6" s="1"/>
  <c r="Y260" i="6" s="1"/>
  <c r="Y261" i="6" s="1"/>
  <c r="Y262" i="6" s="1"/>
  <c r="Y263" i="6" s="1"/>
  <c r="Y264" i="6" s="1"/>
  <c r="Y265" i="6" s="1"/>
  <c r="Y266" i="6" s="1"/>
  <c r="Y267" i="6" s="1"/>
  <c r="Y268" i="6" s="1"/>
  <c r="Y269" i="6" s="1"/>
  <c r="Y270" i="6" s="1"/>
  <c r="Y271" i="6" s="1"/>
  <c r="Y272" i="6" s="1"/>
  <c r="B103" i="5"/>
  <c r="W10" i="5"/>
  <c r="U10" i="5"/>
  <c r="Q11" i="5" s="1"/>
  <c r="S11" i="5" s="1"/>
  <c r="U11" i="7" l="1"/>
  <c r="Q12" i="7" s="1"/>
  <c r="S12" i="7" s="1"/>
  <c r="W12" i="7" s="1"/>
  <c r="X12" i="7" s="1"/>
  <c r="X11" i="7"/>
  <c r="W11" i="5"/>
  <c r="F103" i="5"/>
  <c r="B104" i="5" s="1"/>
  <c r="X10" i="5"/>
  <c r="X11" i="5" l="1"/>
  <c r="U12" i="7"/>
  <c r="Q13" i="7" s="1"/>
  <c r="U11" i="5"/>
  <c r="F104" i="5"/>
  <c r="B105" i="5" s="1"/>
  <c r="Q12" i="5" l="1"/>
  <c r="S13" i="7"/>
  <c r="W13" i="7" s="1"/>
  <c r="X13" i="7" s="1"/>
  <c r="F105" i="5"/>
  <c r="B106" i="5" s="1"/>
  <c r="S12" i="5" l="1"/>
  <c r="W12" i="5" s="1"/>
  <c r="X12" i="5" s="1"/>
  <c r="U13" i="7"/>
  <c r="Q14" i="7" s="1"/>
  <c r="F106" i="5"/>
  <c r="B107" i="5" s="1"/>
  <c r="U12" i="5" l="1"/>
  <c r="Q13" i="5" s="1"/>
  <c r="S14" i="7"/>
  <c r="W14" i="7" s="1"/>
  <c r="X14" i="7" s="1"/>
  <c r="F107" i="5"/>
  <c r="B108" i="5" s="1"/>
  <c r="S13" i="5" l="1"/>
  <c r="W13" i="5" s="1"/>
  <c r="X13" i="5" s="1"/>
  <c r="U14" i="7"/>
  <c r="Q15" i="7" s="1"/>
  <c r="F108" i="5"/>
  <c r="B109" i="5" s="1"/>
  <c r="U13" i="5" l="1"/>
  <c r="Q14" i="5" s="1"/>
  <c r="S15" i="7"/>
  <c r="W15" i="7" s="1"/>
  <c r="X15" i="7" s="1"/>
  <c r="F109" i="5"/>
  <c r="S14" i="5" l="1"/>
  <c r="W14" i="5" s="1"/>
  <c r="X14" i="5" s="1"/>
  <c r="U15" i="7"/>
  <c r="Q16" i="7" s="1"/>
  <c r="B110" i="5"/>
  <c r="F110" i="5" s="1"/>
  <c r="U14" i="5" l="1"/>
  <c r="Q15" i="5" s="1"/>
  <c r="S16" i="7"/>
  <c r="W16" i="7" s="1"/>
  <c r="X16" i="7" s="1"/>
  <c r="B111" i="5"/>
  <c r="F111" i="5" s="1"/>
  <c r="B112" i="5" s="1"/>
  <c r="F112" i="5" s="1"/>
  <c r="B113" i="5" s="1"/>
  <c r="F113" i="5" s="1"/>
  <c r="B114" i="5" s="1"/>
  <c r="S15" i="5" l="1"/>
  <c r="W15" i="5" s="1"/>
  <c r="X15" i="5" s="1"/>
  <c r="U16" i="7"/>
  <c r="Q17" i="7" s="1"/>
  <c r="F114" i="5"/>
  <c r="B115" i="5" s="1"/>
  <c r="U15" i="5" l="1"/>
  <c r="Q16" i="5" s="1"/>
  <c r="S17" i="7"/>
  <c r="W17" i="7" s="1"/>
  <c r="X17" i="7" s="1"/>
  <c r="F115" i="5"/>
  <c r="B116" i="5" s="1"/>
  <c r="S16" i="5" l="1"/>
  <c r="W16" i="5" s="1"/>
  <c r="X16" i="5" s="1"/>
  <c r="U17" i="7"/>
  <c r="Q18" i="7" s="1"/>
  <c r="F116" i="5"/>
  <c r="B117" i="5" s="1"/>
  <c r="U16" i="5" l="1"/>
  <c r="Q17" i="5" s="1"/>
  <c r="S18" i="7"/>
  <c r="W18" i="7" s="1"/>
  <c r="X18" i="7" s="1"/>
  <c r="F117" i="5"/>
  <c r="B118" i="5" s="1"/>
  <c r="U17" i="5" l="1"/>
  <c r="Q18" i="5" s="1"/>
  <c r="S17" i="5"/>
  <c r="W17" i="5" s="1"/>
  <c r="X17" i="5" s="1"/>
  <c r="U18" i="7"/>
  <c r="Q19" i="7" s="1"/>
  <c r="F118" i="5"/>
  <c r="B119" i="5" s="1"/>
  <c r="S18" i="5" l="1"/>
  <c r="W18" i="5" s="1"/>
  <c r="X18" i="5" s="1"/>
  <c r="S19" i="7"/>
  <c r="W19" i="7" s="1"/>
  <c r="X19" i="7" s="1"/>
  <c r="F119" i="5"/>
  <c r="B120" i="5" s="1"/>
  <c r="U18" i="5" l="1"/>
  <c r="Q19" i="5" s="1"/>
  <c r="U19" i="7"/>
  <c r="Q20" i="7" s="1"/>
  <c r="F120" i="5"/>
  <c r="B121" i="5" s="1"/>
  <c r="S19" i="5" l="1"/>
  <c r="W19" i="5" s="1"/>
  <c r="X19" i="5" s="1"/>
  <c r="S20" i="7"/>
  <c r="W20" i="7" s="1"/>
  <c r="X20" i="7" s="1"/>
  <c r="F121" i="5"/>
  <c r="B122" i="5" s="1"/>
  <c r="U19" i="5" l="1"/>
  <c r="Q20" i="5" s="1"/>
  <c r="U20" i="7"/>
  <c r="Q21" i="7" s="1"/>
  <c r="F122" i="5"/>
  <c r="B123" i="5" s="1"/>
  <c r="S20" i="5" l="1"/>
  <c r="W20" i="5" s="1"/>
  <c r="X20" i="5" s="1"/>
  <c r="S21" i="7"/>
  <c r="W21" i="7" s="1"/>
  <c r="X21" i="7" s="1"/>
  <c r="F123" i="5"/>
  <c r="B124" i="5" s="1"/>
  <c r="U20" i="5" l="1"/>
  <c r="Q21" i="5" s="1"/>
  <c r="U21" i="7"/>
  <c r="Q22" i="7" s="1"/>
  <c r="F124" i="5"/>
  <c r="B125" i="5" s="1"/>
  <c r="S21" i="5" l="1"/>
  <c r="W21" i="5" s="1"/>
  <c r="X21" i="5" s="1"/>
  <c r="S22" i="7"/>
  <c r="W22" i="7" s="1"/>
  <c r="X22" i="7" s="1"/>
  <c r="F125" i="5"/>
  <c r="B126" i="5" s="1"/>
  <c r="U21" i="5" l="1"/>
  <c r="Q22" i="5" s="1"/>
  <c r="U22" i="7"/>
  <c r="Q23" i="7" s="1"/>
  <c r="F126" i="5"/>
  <c r="B127" i="5" s="1"/>
  <c r="S22" i="5" l="1"/>
  <c r="W22" i="5" s="1"/>
  <c r="X22" i="5" s="1"/>
  <c r="S23" i="7"/>
  <c r="W23" i="7" s="1"/>
  <c r="X23" i="7" s="1"/>
  <c r="F127" i="5"/>
  <c r="B128" i="5" s="1"/>
  <c r="U22" i="5" l="1"/>
  <c r="Q23" i="5" s="1"/>
  <c r="U23" i="7"/>
  <c r="Q24" i="7" s="1"/>
  <c r="F128" i="5"/>
  <c r="B129" i="5" s="1"/>
  <c r="S23" i="5" l="1"/>
  <c r="W23" i="5" s="1"/>
  <c r="X23" i="5" s="1"/>
  <c r="S24" i="7"/>
  <c r="W24" i="7" s="1"/>
  <c r="X24" i="7" s="1"/>
  <c r="F129" i="5"/>
  <c r="B130" i="5" s="1"/>
  <c r="U23" i="5" l="1"/>
  <c r="Q24" i="5" s="1"/>
  <c r="U24" i="7"/>
  <c r="Q25" i="7" s="1"/>
  <c r="F130" i="5"/>
  <c r="B131" i="5" s="1"/>
  <c r="S24" i="5" l="1"/>
  <c r="W24" i="5" s="1"/>
  <c r="X24" i="5" s="1"/>
  <c r="S25" i="7"/>
  <c r="W25" i="7" s="1"/>
  <c r="X25" i="7" s="1"/>
  <c r="F131" i="5"/>
  <c r="B132" i="5" s="1"/>
  <c r="U24" i="5" l="1"/>
  <c r="Q25" i="5" s="1"/>
  <c r="U25" i="7"/>
  <c r="Q26" i="7" s="1"/>
  <c r="F132" i="5"/>
  <c r="B133" i="5" s="1"/>
  <c r="S25" i="5" l="1"/>
  <c r="W25" i="5" s="1"/>
  <c r="X25" i="5" s="1"/>
  <c r="S26" i="7"/>
  <c r="W26" i="7" s="1"/>
  <c r="X26" i="7" s="1"/>
  <c r="F133" i="5"/>
  <c r="B134" i="5" s="1"/>
  <c r="U25" i="5" l="1"/>
  <c r="Q26" i="5" s="1"/>
  <c r="U26" i="7"/>
  <c r="Q27" i="7" s="1"/>
  <c r="F134" i="5"/>
  <c r="B135" i="5" s="1"/>
  <c r="S26" i="5" l="1"/>
  <c r="W26" i="5" s="1"/>
  <c r="X26" i="5" s="1"/>
  <c r="S27" i="7"/>
  <c r="W27" i="7" s="1"/>
  <c r="X27" i="7" s="1"/>
  <c r="F135" i="5"/>
  <c r="B136" i="5" s="1"/>
  <c r="U26" i="5" l="1"/>
  <c r="Q27" i="5" s="1"/>
  <c r="U27" i="7"/>
  <c r="Q28" i="7" s="1"/>
  <c r="F136" i="5"/>
  <c r="B137" i="5" s="1"/>
  <c r="U27" i="5" l="1"/>
  <c r="Q28" i="5" s="1"/>
  <c r="S27" i="5"/>
  <c r="W27" i="5" s="1"/>
  <c r="X27" i="5" s="1"/>
  <c r="S28" i="7"/>
  <c r="W28" i="7" s="1"/>
  <c r="X28" i="7" s="1"/>
  <c r="F137" i="5"/>
  <c r="B138" i="5" s="1"/>
  <c r="S28" i="5" l="1"/>
  <c r="W28" i="5" s="1"/>
  <c r="X28" i="5" s="1"/>
  <c r="U28" i="7"/>
  <c r="Q29" i="7" s="1"/>
  <c r="F138" i="5"/>
  <c r="B139" i="5" s="1"/>
  <c r="U28" i="5" l="1"/>
  <c r="Q29" i="5" s="1"/>
  <c r="S29" i="7"/>
  <c r="W29" i="7" s="1"/>
  <c r="X29" i="7" s="1"/>
  <c r="F139" i="5"/>
  <c r="B140" i="5" s="1"/>
  <c r="S29" i="5" l="1"/>
  <c r="W29" i="5" s="1"/>
  <c r="X29" i="5" s="1"/>
  <c r="U29" i="7"/>
  <c r="Q30" i="7" s="1"/>
  <c r="F140" i="5"/>
  <c r="B141" i="5" s="1"/>
  <c r="U29" i="5" l="1"/>
  <c r="Q30" i="5" s="1"/>
  <c r="S30" i="7"/>
  <c r="W30" i="7" s="1"/>
  <c r="X30" i="7" s="1"/>
  <c r="F141" i="5"/>
  <c r="B142" i="5" s="1"/>
  <c r="S30" i="5" l="1"/>
  <c r="W30" i="5" s="1"/>
  <c r="X30" i="5" s="1"/>
  <c r="U30" i="7"/>
  <c r="Q31" i="7" s="1"/>
  <c r="F142" i="5"/>
  <c r="B143" i="5" s="1"/>
  <c r="U30" i="5" l="1"/>
  <c r="Q31" i="5" s="1"/>
  <c r="S31" i="7"/>
  <c r="W31" i="7" s="1"/>
  <c r="X31" i="7" s="1"/>
  <c r="F143" i="5"/>
  <c r="B144" i="5" s="1"/>
  <c r="S31" i="5" l="1"/>
  <c r="W31" i="5" s="1"/>
  <c r="X31" i="5" s="1"/>
  <c r="U31" i="7"/>
  <c r="Q32" i="7" s="1"/>
  <c r="F144" i="5"/>
  <c r="B145" i="5" s="1"/>
  <c r="U31" i="5" l="1"/>
  <c r="Q32" i="5" s="1"/>
  <c r="S32" i="7"/>
  <c r="W32" i="7" s="1"/>
  <c r="X32" i="7" s="1"/>
  <c r="F145" i="5"/>
  <c r="B146" i="5" s="1"/>
  <c r="S32" i="5" l="1"/>
  <c r="W32" i="5" s="1"/>
  <c r="X32" i="5" s="1"/>
  <c r="U32" i="7"/>
  <c r="Q33" i="7" s="1"/>
  <c r="F146" i="5"/>
  <c r="B147" i="5" s="1"/>
  <c r="U32" i="5" l="1"/>
  <c r="Q33" i="5" s="1"/>
  <c r="S33" i="7"/>
  <c r="W33" i="7" s="1"/>
  <c r="X33" i="7" s="1"/>
  <c r="F147" i="5"/>
  <c r="B148" i="5" s="1"/>
  <c r="S33" i="5" l="1"/>
  <c r="W33" i="5" s="1"/>
  <c r="X33" i="5" s="1"/>
  <c r="U33" i="7"/>
  <c r="Q34" i="7" s="1"/>
  <c r="F148" i="5"/>
  <c r="B149" i="5" s="1"/>
  <c r="U33" i="5" l="1"/>
  <c r="Q34" i="5" s="1"/>
  <c r="S34" i="7"/>
  <c r="W34" i="7" s="1"/>
  <c r="X34" i="7" s="1"/>
  <c r="F149" i="5"/>
  <c r="B150" i="5" s="1"/>
  <c r="S34" i="5" l="1"/>
  <c r="W34" i="5" s="1"/>
  <c r="X34" i="5" s="1"/>
  <c r="U34" i="7"/>
  <c r="Q35" i="7" s="1"/>
  <c r="F150" i="5"/>
  <c r="B151" i="5" s="1"/>
  <c r="U34" i="5" l="1"/>
  <c r="Q35" i="5" s="1"/>
  <c r="S35" i="7"/>
  <c r="W35" i="7" s="1"/>
  <c r="X35" i="7" s="1"/>
  <c r="F151" i="5"/>
  <c r="B152" i="5" s="1"/>
  <c r="U35" i="5" l="1"/>
  <c r="Q36" i="5" s="1"/>
  <c r="S35" i="5"/>
  <c r="W35" i="5" s="1"/>
  <c r="X35" i="5" s="1"/>
  <c r="U35" i="7"/>
  <c r="Q36" i="7" s="1"/>
  <c r="F152" i="5"/>
  <c r="B153" i="5" s="1"/>
  <c r="S36" i="5" l="1"/>
  <c r="W36" i="5" s="1"/>
  <c r="X36" i="5" s="1"/>
  <c r="S36" i="7"/>
  <c r="W36" i="7" s="1"/>
  <c r="X36" i="7" s="1"/>
  <c r="F153" i="5"/>
  <c r="B154" i="5" s="1"/>
  <c r="U36" i="5" l="1"/>
  <c r="Q37" i="5" s="1"/>
  <c r="U36" i="7"/>
  <c r="Q37" i="7" s="1"/>
  <c r="F154" i="5"/>
  <c r="B155" i="5" s="1"/>
  <c r="S37" i="5" l="1"/>
  <c r="W37" i="5" s="1"/>
  <c r="X37" i="5" s="1"/>
  <c r="S37" i="7"/>
  <c r="W37" i="7" s="1"/>
  <c r="X37" i="7" s="1"/>
  <c r="F155" i="5"/>
  <c r="B156" i="5" s="1"/>
  <c r="U37" i="5" l="1"/>
  <c r="Q38" i="5" s="1"/>
  <c r="U37" i="7"/>
  <c r="Q38" i="7" s="1"/>
  <c r="F156" i="5"/>
  <c r="B157" i="5" s="1"/>
  <c r="S38" i="5" l="1"/>
  <c r="W38" i="5" s="1"/>
  <c r="X38" i="5" s="1"/>
  <c r="S38" i="7"/>
  <c r="W38" i="7" s="1"/>
  <c r="X38" i="7" s="1"/>
  <c r="F157" i="5"/>
  <c r="B158" i="5" s="1"/>
  <c r="U38" i="5" l="1"/>
  <c r="Q39" i="5" s="1"/>
  <c r="U38" i="7"/>
  <c r="Q39" i="7" s="1"/>
  <c r="F158" i="5"/>
  <c r="B159" i="5" s="1"/>
  <c r="S39" i="5" l="1"/>
  <c r="W39" i="5" s="1"/>
  <c r="X39" i="5" s="1"/>
  <c r="S39" i="7"/>
  <c r="W39" i="7" s="1"/>
  <c r="X39" i="7" s="1"/>
  <c r="F159" i="5"/>
  <c r="B160" i="5" s="1"/>
  <c r="U39" i="5" l="1"/>
  <c r="Q40" i="5" s="1"/>
  <c r="U39" i="7"/>
  <c r="Q40" i="7" s="1"/>
  <c r="F160" i="5"/>
  <c r="B161" i="5" s="1"/>
  <c r="S40" i="5" l="1"/>
  <c r="W40" i="5" s="1"/>
  <c r="X40" i="5" s="1"/>
  <c r="S40" i="7"/>
  <c r="W40" i="7" s="1"/>
  <c r="X40" i="7" s="1"/>
  <c r="F161" i="5"/>
  <c r="B162" i="5" s="1"/>
  <c r="U40" i="5" l="1"/>
  <c r="Q41" i="5" s="1"/>
  <c r="U40" i="7"/>
  <c r="Q41" i="7" s="1"/>
  <c r="F162" i="5"/>
  <c r="B163" i="5" s="1"/>
  <c r="S41" i="5" l="1"/>
  <c r="W41" i="5" s="1"/>
  <c r="X41" i="5" s="1"/>
  <c r="S41" i="7"/>
  <c r="F163" i="5"/>
  <c r="B164" i="5" s="1"/>
  <c r="U41" i="5" l="1"/>
  <c r="Q42" i="5" s="1"/>
  <c r="W41" i="7"/>
  <c r="X41" i="7" s="1"/>
  <c r="U41" i="7"/>
  <c r="Q42" i="7" s="1"/>
  <c r="S42" i="7"/>
  <c r="W42" i="7" s="1"/>
  <c r="X42" i="7" s="1"/>
  <c r="F164" i="5"/>
  <c r="B165" i="5" s="1"/>
  <c r="S42" i="5" l="1"/>
  <c r="W42" i="5" s="1"/>
  <c r="X42" i="5" s="1"/>
  <c r="U42" i="7"/>
  <c r="Q43" i="7" s="1"/>
  <c r="F165" i="5"/>
  <c r="B166" i="5" s="1"/>
  <c r="U42" i="5" l="1"/>
  <c r="Q43" i="5" s="1"/>
  <c r="S43" i="7"/>
  <c r="W43" i="7" s="1"/>
  <c r="X43" i="7" s="1"/>
  <c r="F166" i="5"/>
  <c r="B167" i="5" s="1"/>
  <c r="S43" i="5" l="1"/>
  <c r="W43" i="5" s="1"/>
  <c r="X43" i="5" s="1"/>
  <c r="U43" i="7"/>
  <c r="Q44" i="7" s="1"/>
  <c r="F167" i="5"/>
  <c r="B168" i="5" s="1"/>
  <c r="U43" i="5" l="1"/>
  <c r="Q44" i="5" s="1"/>
  <c r="S44" i="7"/>
  <c r="W44" i="7" s="1"/>
  <c r="X44" i="7" s="1"/>
  <c r="F168" i="5"/>
  <c r="B169" i="5" s="1"/>
  <c r="S44" i="5" l="1"/>
  <c r="W44" i="5" s="1"/>
  <c r="X44" i="5" s="1"/>
  <c r="U44" i="7"/>
  <c r="Q45" i="7" s="1"/>
  <c r="F169" i="5"/>
  <c r="B170" i="5" s="1"/>
  <c r="U44" i="5" l="1"/>
  <c r="Q45" i="5" s="1"/>
  <c r="S45" i="7"/>
  <c r="W45" i="7" s="1"/>
  <c r="X45" i="7" s="1"/>
  <c r="F170" i="5"/>
  <c r="B171" i="5" s="1"/>
  <c r="S45" i="5" l="1"/>
  <c r="W45" i="5" s="1"/>
  <c r="X45" i="5" s="1"/>
  <c r="U45" i="7"/>
  <c r="Q46" i="7" s="1"/>
  <c r="F171" i="5"/>
  <c r="B172" i="5" s="1"/>
  <c r="U45" i="5" l="1"/>
  <c r="Q46" i="5" s="1"/>
  <c r="S46" i="7"/>
  <c r="W46" i="7" s="1"/>
  <c r="X46" i="7" s="1"/>
  <c r="F172" i="5"/>
  <c r="B173" i="5" s="1"/>
  <c r="S46" i="5" l="1"/>
  <c r="W46" i="5" s="1"/>
  <c r="X46" i="5" s="1"/>
  <c r="U46" i="7"/>
  <c r="Q47" i="7" s="1"/>
  <c r="F173" i="5"/>
  <c r="B174" i="5" s="1"/>
  <c r="U46" i="5" l="1"/>
  <c r="Q47" i="5" s="1"/>
  <c r="S47" i="7"/>
  <c r="W47" i="7" s="1"/>
  <c r="X47" i="7" s="1"/>
  <c r="F174" i="5"/>
  <c r="B175" i="5" s="1"/>
  <c r="S47" i="5" l="1"/>
  <c r="W47" i="5" s="1"/>
  <c r="X47" i="5" s="1"/>
  <c r="U47" i="7"/>
  <c r="Q48" i="7" s="1"/>
  <c r="F175" i="5"/>
  <c r="B176" i="5" s="1"/>
  <c r="U47" i="5" l="1"/>
  <c r="Q48" i="5" s="1"/>
  <c r="S48" i="7"/>
  <c r="W48" i="7" s="1"/>
  <c r="X48" i="7" s="1"/>
  <c r="F176" i="5"/>
  <c r="B177" i="5" s="1"/>
  <c r="S48" i="5" l="1"/>
  <c r="W48" i="5" s="1"/>
  <c r="X48" i="5" s="1"/>
  <c r="U48" i="7"/>
  <c r="Q49" i="7" s="1"/>
  <c r="F177" i="5"/>
  <c r="B178" i="5" s="1"/>
  <c r="U48" i="5" l="1"/>
  <c r="Q49" i="5" s="1"/>
  <c r="S49" i="7"/>
  <c r="W49" i="7" s="1"/>
  <c r="X49" i="7" s="1"/>
  <c r="F178" i="5"/>
  <c r="B179" i="5" s="1"/>
  <c r="S49" i="5" l="1"/>
  <c r="W49" i="5" s="1"/>
  <c r="X49" i="5" s="1"/>
  <c r="U49" i="7"/>
  <c r="Q50" i="7" s="1"/>
  <c r="F179" i="5"/>
  <c r="B180" i="5" s="1"/>
  <c r="U49" i="5" l="1"/>
  <c r="Q50" i="5" s="1"/>
  <c r="S50" i="7"/>
  <c r="W50" i="7" s="1"/>
  <c r="X50" i="7" s="1"/>
  <c r="F180" i="5"/>
  <c r="B181" i="5" s="1"/>
  <c r="S50" i="5" l="1"/>
  <c r="W50" i="5" s="1"/>
  <c r="X50" i="5" s="1"/>
  <c r="U50" i="7"/>
  <c r="Q51" i="7" s="1"/>
  <c r="F181" i="5"/>
  <c r="B182" i="5" s="1"/>
  <c r="U50" i="5" l="1"/>
  <c r="Q51" i="5" s="1"/>
  <c r="S51" i="7"/>
  <c r="W51" i="7" s="1"/>
  <c r="X51" i="7" s="1"/>
  <c r="F182" i="5"/>
  <c r="B183" i="5" s="1"/>
  <c r="S51" i="5" l="1"/>
  <c r="W51" i="5" s="1"/>
  <c r="X51" i="5" s="1"/>
  <c r="U51" i="7"/>
  <c r="Q52" i="7" s="1"/>
  <c r="F183" i="5"/>
  <c r="B184" i="5" s="1"/>
  <c r="U51" i="5" l="1"/>
  <c r="Q52" i="5" s="1"/>
  <c r="S52" i="7"/>
  <c r="W52" i="7" s="1"/>
  <c r="X52" i="7" s="1"/>
  <c r="F184" i="5"/>
  <c r="B185" i="5" s="1"/>
  <c r="S52" i="5" l="1"/>
  <c r="W52" i="5" s="1"/>
  <c r="X52" i="5" s="1"/>
  <c r="U52" i="7"/>
  <c r="Q53" i="7" s="1"/>
  <c r="F185" i="5"/>
  <c r="B186" i="5" s="1"/>
  <c r="U52" i="5" l="1"/>
  <c r="Q53" i="5" s="1"/>
  <c r="S53" i="7"/>
  <c r="W53" i="7" s="1"/>
  <c r="X53" i="7" s="1"/>
  <c r="F186" i="5"/>
  <c r="B187" i="5" s="1"/>
  <c r="S53" i="5" l="1"/>
  <c r="W53" i="5" s="1"/>
  <c r="X53" i="5" s="1"/>
  <c r="U53" i="7"/>
  <c r="Q54" i="7" s="1"/>
  <c r="F187" i="5"/>
  <c r="B188" i="5" s="1"/>
  <c r="U53" i="5" l="1"/>
  <c r="Q54" i="5" s="1"/>
  <c r="S54" i="7"/>
  <c r="W54" i="7" s="1"/>
  <c r="X54" i="7" s="1"/>
  <c r="F188" i="5"/>
  <c r="B189" i="5" s="1"/>
  <c r="S54" i="5" l="1"/>
  <c r="W54" i="5" s="1"/>
  <c r="X54" i="5" s="1"/>
  <c r="U54" i="7"/>
  <c r="Q55" i="7" s="1"/>
  <c r="F189" i="5"/>
  <c r="B190" i="5" s="1"/>
  <c r="U54" i="5" l="1"/>
  <c r="Q55" i="5" s="1"/>
  <c r="S55" i="7"/>
  <c r="W55" i="7" s="1"/>
  <c r="X55" i="7" s="1"/>
  <c r="F190" i="5"/>
  <c r="B191" i="5" s="1"/>
  <c r="S55" i="5" l="1"/>
  <c r="W55" i="5" s="1"/>
  <c r="X55" i="5" s="1"/>
  <c r="U55" i="7"/>
  <c r="Q56" i="7" s="1"/>
  <c r="F191" i="5"/>
  <c r="B192" i="5" s="1"/>
  <c r="U55" i="5" l="1"/>
  <c r="Q56" i="5" s="1"/>
  <c r="S56" i="7"/>
  <c r="W56" i="7" s="1"/>
  <c r="X56" i="7" s="1"/>
  <c r="F192" i="5"/>
  <c r="B193" i="5" s="1"/>
  <c r="S56" i="5" l="1"/>
  <c r="W56" i="5" s="1"/>
  <c r="X56" i="5" s="1"/>
  <c r="U56" i="7"/>
  <c r="Q57" i="7" s="1"/>
  <c r="F193" i="5"/>
  <c r="B194" i="5" s="1"/>
  <c r="U56" i="5" l="1"/>
  <c r="Q57" i="5" s="1"/>
  <c r="S57" i="7"/>
  <c r="W57" i="7" s="1"/>
  <c r="X57" i="7" s="1"/>
  <c r="F194" i="5"/>
  <c r="B195" i="5" s="1"/>
  <c r="S57" i="5" l="1"/>
  <c r="W57" i="5" s="1"/>
  <c r="X57" i="5" s="1"/>
  <c r="U57" i="7"/>
  <c r="Q58" i="7" s="1"/>
  <c r="F195" i="5"/>
  <c r="B196" i="5" s="1"/>
  <c r="U57" i="5" l="1"/>
  <c r="Q58" i="5" s="1"/>
  <c r="S58" i="7"/>
  <c r="W58" i="7" s="1"/>
  <c r="X58" i="7" s="1"/>
  <c r="F196" i="5"/>
  <c r="B197" i="5" s="1"/>
  <c r="S58" i="5" l="1"/>
  <c r="W58" i="5" s="1"/>
  <c r="X58" i="5" s="1"/>
  <c r="U58" i="7"/>
  <c r="Q59" i="7" s="1"/>
  <c r="F197" i="5"/>
  <c r="B198" i="5" s="1"/>
  <c r="U58" i="5" l="1"/>
  <c r="Q59" i="5" s="1"/>
  <c r="S59" i="7"/>
  <c r="W59" i="7" s="1"/>
  <c r="X59" i="7" s="1"/>
  <c r="F198" i="5"/>
  <c r="B199" i="5" s="1"/>
  <c r="S59" i="5" l="1"/>
  <c r="W59" i="5" s="1"/>
  <c r="X59" i="5" s="1"/>
  <c r="U59" i="7"/>
  <c r="Q60" i="7" s="1"/>
  <c r="F199" i="5"/>
  <c r="B200" i="5" s="1"/>
  <c r="U59" i="5" l="1"/>
  <c r="Q60" i="5" s="1"/>
  <c r="S60" i="7"/>
  <c r="W60" i="7" s="1"/>
  <c r="X60" i="7" s="1"/>
  <c r="F200" i="5"/>
  <c r="B201" i="5" s="1"/>
  <c r="S60" i="5" l="1"/>
  <c r="W60" i="5" s="1"/>
  <c r="X60" i="5" s="1"/>
  <c r="U60" i="7"/>
  <c r="Q61" i="7" s="1"/>
  <c r="F201" i="5"/>
  <c r="B202" i="5" s="1"/>
  <c r="U60" i="5" l="1"/>
  <c r="Q61" i="5" s="1"/>
  <c r="S61" i="7"/>
  <c r="W61" i="7" s="1"/>
  <c r="X61" i="7" s="1"/>
  <c r="F202" i="5"/>
  <c r="B203" i="5" s="1"/>
  <c r="S61" i="5" l="1"/>
  <c r="W61" i="5" s="1"/>
  <c r="X61" i="5" s="1"/>
  <c r="U61" i="7"/>
  <c r="Q62" i="7" s="1"/>
  <c r="F203" i="5"/>
  <c r="B204" i="5" s="1"/>
  <c r="U61" i="5" l="1"/>
  <c r="Q62" i="5" s="1"/>
  <c r="S62" i="7"/>
  <c r="W62" i="7" s="1"/>
  <c r="X62" i="7" s="1"/>
  <c r="F204" i="5"/>
  <c r="B205" i="5" s="1"/>
  <c r="S62" i="5" l="1"/>
  <c r="W62" i="5" s="1"/>
  <c r="X62" i="5" s="1"/>
  <c r="U62" i="7"/>
  <c r="Q63" i="7" s="1"/>
  <c r="F205" i="5"/>
  <c r="B206" i="5" s="1"/>
  <c r="U62" i="5" l="1"/>
  <c r="Q63" i="5" s="1"/>
  <c r="S63" i="7"/>
  <c r="W63" i="7" s="1"/>
  <c r="X63" i="7" s="1"/>
  <c r="F206" i="5"/>
  <c r="B207" i="5" s="1"/>
  <c r="S63" i="5" l="1"/>
  <c r="W63" i="5" s="1"/>
  <c r="X63" i="5" s="1"/>
  <c r="U63" i="7"/>
  <c r="Q64" i="7" s="1"/>
  <c r="F207" i="5"/>
  <c r="B208" i="5" s="1"/>
  <c r="U63" i="5" l="1"/>
  <c r="Q64" i="5" s="1"/>
  <c r="S64" i="7"/>
  <c r="W64" i="7" s="1"/>
  <c r="X64" i="7" s="1"/>
  <c r="F208" i="5"/>
  <c r="B209" i="5" s="1"/>
  <c r="S64" i="5" l="1"/>
  <c r="W64" i="5" s="1"/>
  <c r="X64" i="5" s="1"/>
  <c r="U64" i="7"/>
  <c r="Q65" i="7" s="1"/>
  <c r="F209" i="5"/>
  <c r="B210" i="5" s="1"/>
  <c r="U64" i="5" l="1"/>
  <c r="Q65" i="5" s="1"/>
  <c r="S65" i="7"/>
  <c r="W65" i="7" s="1"/>
  <c r="X65" i="7" s="1"/>
  <c r="F210" i="5"/>
  <c r="B211" i="5" s="1"/>
  <c r="S65" i="5" l="1"/>
  <c r="W65" i="5" s="1"/>
  <c r="X65" i="5" s="1"/>
  <c r="U65" i="7"/>
  <c r="Q66" i="7" s="1"/>
  <c r="F211" i="5"/>
  <c r="B212" i="5" s="1"/>
  <c r="U65" i="5" l="1"/>
  <c r="Q66" i="5" s="1"/>
  <c r="S66" i="7"/>
  <c r="W66" i="7" s="1"/>
  <c r="X66" i="7" s="1"/>
  <c r="F212" i="5"/>
  <c r="B213" i="5" s="1"/>
  <c r="S66" i="5" l="1"/>
  <c r="W66" i="5" s="1"/>
  <c r="X66" i="5" s="1"/>
  <c r="U66" i="7"/>
  <c r="Q67" i="7" s="1"/>
  <c r="F213" i="5"/>
  <c r="B214" i="5" s="1"/>
  <c r="U66" i="5" l="1"/>
  <c r="Q67" i="5" s="1"/>
  <c r="S67" i="7"/>
  <c r="W67" i="7" s="1"/>
  <c r="X67" i="7" s="1"/>
  <c r="F214" i="5"/>
  <c r="B215" i="5" s="1"/>
  <c r="S67" i="5" l="1"/>
  <c r="W67" i="5" s="1"/>
  <c r="X67" i="5" s="1"/>
  <c r="U67" i="7"/>
  <c r="Q68" i="7" s="1"/>
  <c r="F215" i="5"/>
  <c r="B216" i="5" s="1"/>
  <c r="U67" i="5" l="1"/>
  <c r="Q68" i="5" s="1"/>
  <c r="S68" i="7"/>
  <c r="W68" i="7" s="1"/>
  <c r="X68" i="7" s="1"/>
  <c r="F216" i="5"/>
  <c r="B217" i="5" s="1"/>
  <c r="S68" i="5" l="1"/>
  <c r="W68" i="5" s="1"/>
  <c r="X68" i="5" s="1"/>
  <c r="U68" i="7"/>
  <c r="Q69" i="7" s="1"/>
  <c r="F217" i="5"/>
  <c r="B218" i="5" s="1"/>
  <c r="U68" i="5" l="1"/>
  <c r="Q69" i="5" s="1"/>
  <c r="S69" i="7"/>
  <c r="W69" i="7" s="1"/>
  <c r="X69" i="7" s="1"/>
  <c r="F218" i="5"/>
  <c r="B219" i="5" s="1"/>
  <c r="S69" i="5" l="1"/>
  <c r="W69" i="5" s="1"/>
  <c r="X69" i="5" s="1"/>
  <c r="U69" i="7"/>
  <c r="Q70" i="7" s="1"/>
  <c r="F219" i="5"/>
  <c r="B220" i="5" s="1"/>
  <c r="U69" i="5" l="1"/>
  <c r="Q70" i="5" s="1"/>
  <c r="S70" i="7"/>
  <c r="W70" i="7" s="1"/>
  <c r="X70" i="7" s="1"/>
  <c r="F220" i="5"/>
  <c r="B221" i="5" s="1"/>
  <c r="S70" i="5" l="1"/>
  <c r="W70" i="5" s="1"/>
  <c r="X70" i="5" s="1"/>
  <c r="U70" i="7"/>
  <c r="Q71" i="7" s="1"/>
  <c r="F221" i="5"/>
  <c r="B222" i="5" s="1"/>
  <c r="U70" i="5" l="1"/>
  <c r="Q71" i="5" s="1"/>
  <c r="S71" i="7"/>
  <c r="W71" i="7" s="1"/>
  <c r="X71" i="7" s="1"/>
  <c r="F222" i="5"/>
  <c r="B223" i="5" s="1"/>
  <c r="S71" i="5" l="1"/>
  <c r="W71" i="5" s="1"/>
  <c r="X71" i="5" s="1"/>
  <c r="U71" i="7"/>
  <c r="Q72" i="7" s="1"/>
  <c r="F223" i="5"/>
  <c r="B224" i="5" s="1"/>
  <c r="U71" i="5" l="1"/>
  <c r="Q72" i="5" s="1"/>
  <c r="S72" i="7"/>
  <c r="W72" i="7" s="1"/>
  <c r="X72" i="7" s="1"/>
  <c r="F224" i="5"/>
  <c r="B225" i="5" s="1"/>
  <c r="S72" i="5" l="1"/>
  <c r="W72" i="5" s="1"/>
  <c r="X72" i="5" s="1"/>
  <c r="U72" i="7"/>
  <c r="Q73" i="7" s="1"/>
  <c r="F225" i="5"/>
  <c r="B226" i="5" s="1"/>
  <c r="U72" i="5" l="1"/>
  <c r="Q73" i="5" s="1"/>
  <c r="S73" i="7"/>
  <c r="W73" i="7" s="1"/>
  <c r="X73" i="7" s="1"/>
  <c r="F226" i="5"/>
  <c r="B227" i="5" s="1"/>
  <c r="S73" i="5" l="1"/>
  <c r="W73" i="5" s="1"/>
  <c r="X73" i="5" s="1"/>
  <c r="U73" i="7"/>
  <c r="Q74" i="7" s="1"/>
  <c r="F227" i="5"/>
  <c r="B228" i="5" s="1"/>
  <c r="U73" i="5" l="1"/>
  <c r="Q74" i="5" s="1"/>
  <c r="S74" i="7"/>
  <c r="W74" i="7" s="1"/>
  <c r="X74" i="7" s="1"/>
  <c r="F228" i="5"/>
  <c r="B229" i="5" s="1"/>
  <c r="S74" i="5" l="1"/>
  <c r="W74" i="5" s="1"/>
  <c r="X74" i="5" s="1"/>
  <c r="U74" i="7"/>
  <c r="Q75" i="7" s="1"/>
  <c r="F229" i="5"/>
  <c r="B230" i="5" s="1"/>
  <c r="U74" i="5" l="1"/>
  <c r="Q75" i="5" s="1"/>
  <c r="S75" i="7"/>
  <c r="W75" i="7" s="1"/>
  <c r="X75" i="7" s="1"/>
  <c r="F230" i="5"/>
  <c r="B231" i="5" s="1"/>
  <c r="S75" i="5" l="1"/>
  <c r="W75" i="5" s="1"/>
  <c r="X75" i="5" s="1"/>
  <c r="U75" i="7"/>
  <c r="Q76" i="7" s="1"/>
  <c r="F231" i="5"/>
  <c r="B232" i="5" s="1"/>
  <c r="U75" i="5" l="1"/>
  <c r="Q76" i="5" s="1"/>
  <c r="S76" i="7"/>
  <c r="W76" i="7" s="1"/>
  <c r="X76" i="7" s="1"/>
  <c r="F232" i="5"/>
  <c r="B233" i="5" s="1"/>
  <c r="S76" i="5" l="1"/>
  <c r="W76" i="5" s="1"/>
  <c r="X76" i="5" s="1"/>
  <c r="U76" i="7"/>
  <c r="Q77" i="7" s="1"/>
  <c r="F233" i="5"/>
  <c r="B234" i="5" s="1"/>
  <c r="U76" i="5" l="1"/>
  <c r="Q77" i="5" s="1"/>
  <c r="S77" i="7"/>
  <c r="W77" i="7" s="1"/>
  <c r="X77" i="7" s="1"/>
  <c r="F234" i="5"/>
  <c r="B235" i="5" s="1"/>
  <c r="S77" i="5" l="1"/>
  <c r="W77" i="5" s="1"/>
  <c r="X77" i="5" s="1"/>
  <c r="U77" i="7"/>
  <c r="Q78" i="7" s="1"/>
  <c r="F235" i="5"/>
  <c r="B236" i="5" s="1"/>
  <c r="U77" i="5" l="1"/>
  <c r="Q78" i="5" s="1"/>
  <c r="S78" i="7"/>
  <c r="W78" i="7" s="1"/>
  <c r="X78" i="7" s="1"/>
  <c r="F236" i="5"/>
  <c r="B237" i="5" s="1"/>
  <c r="S78" i="5" l="1"/>
  <c r="W78" i="5" s="1"/>
  <c r="X78" i="5" s="1"/>
  <c r="U78" i="7"/>
  <c r="Q79" i="7" s="1"/>
  <c r="F237" i="5"/>
  <c r="B238" i="5" s="1"/>
  <c r="U78" i="5" l="1"/>
  <c r="Q79" i="5" s="1"/>
  <c r="S79" i="7"/>
  <c r="W79" i="7" s="1"/>
  <c r="X79" i="7" s="1"/>
  <c r="S79" i="5" l="1"/>
  <c r="W79" i="5" s="1"/>
  <c r="X79" i="5" s="1"/>
  <c r="U79" i="7"/>
  <c r="Q80" i="7" s="1"/>
  <c r="F238" i="5"/>
  <c r="B239" i="5" s="1"/>
  <c r="F239" i="5" s="1"/>
  <c r="B240" i="5" s="1"/>
  <c r="F240" i="5" s="1"/>
  <c r="B241" i="5" s="1"/>
  <c r="F241" i="5" s="1"/>
  <c r="B242" i="5" s="1"/>
  <c r="F242" i="5" s="1"/>
  <c r="B243" i="5" s="1"/>
  <c r="F243" i="5" s="1"/>
  <c r="B244" i="5" s="1"/>
  <c r="F244" i="5" s="1"/>
  <c r="B245" i="5" s="1"/>
  <c r="F245" i="5" s="1"/>
  <c r="B246" i="5" s="1"/>
  <c r="F246" i="5" s="1"/>
  <c r="B247" i="5" s="1"/>
  <c r="F247" i="5" s="1"/>
  <c r="B248" i="5" s="1"/>
  <c r="F248" i="5" s="1"/>
  <c r="B249" i="5" s="1"/>
  <c r="F249" i="5" s="1"/>
  <c r="B250" i="5" s="1"/>
  <c r="F250" i="5" s="1"/>
  <c r="B251" i="5" s="1"/>
  <c r="F251" i="5" s="1"/>
  <c r="B252" i="5" s="1"/>
  <c r="F252" i="5" s="1"/>
  <c r="B253" i="5" s="1"/>
  <c r="F253" i="5" s="1"/>
  <c r="B254" i="5" s="1"/>
  <c r="F254" i="5" s="1"/>
  <c r="B255" i="5" s="1"/>
  <c r="F255" i="5" s="1"/>
  <c r="B256" i="5" s="1"/>
  <c r="F256" i="5" s="1"/>
  <c r="B257" i="5" s="1"/>
  <c r="F257" i="5" s="1"/>
  <c r="B258" i="5" s="1"/>
  <c r="F258" i="5" s="1"/>
  <c r="B259" i="5" s="1"/>
  <c r="F259" i="5" s="1"/>
  <c r="B260" i="5" s="1"/>
  <c r="F260" i="5" s="1"/>
  <c r="U79" i="5" l="1"/>
  <c r="Q80" i="5" s="1"/>
  <c r="S80" i="7"/>
  <c r="W80" i="7" s="1"/>
  <c r="X80" i="7" s="1"/>
  <c r="U80" i="5" l="1"/>
  <c r="Q81" i="5" s="1"/>
  <c r="S80" i="5"/>
  <c r="W80" i="5" s="1"/>
  <c r="X80" i="5" s="1"/>
  <c r="U80" i="7"/>
  <c r="Q81" i="7" s="1"/>
  <c r="S81" i="5" l="1"/>
  <c r="W81" i="5" s="1"/>
  <c r="X81" i="5" s="1"/>
  <c r="S81" i="7"/>
  <c r="W81" i="7" s="1"/>
  <c r="X81" i="7" s="1"/>
  <c r="U81" i="5" l="1"/>
  <c r="Q82" i="5" s="1"/>
  <c r="U81" i="7"/>
  <c r="Q82" i="7" s="1"/>
  <c r="S82" i="5" l="1"/>
  <c r="W82" i="5" s="1"/>
  <c r="X82" i="5" s="1"/>
  <c r="S82" i="7"/>
  <c r="W82" i="7" s="1"/>
  <c r="X82" i="7" s="1"/>
  <c r="U82" i="5" l="1"/>
  <c r="Q83" i="5" s="1"/>
  <c r="U82" i="7"/>
  <c r="Q83" i="7" s="1"/>
  <c r="S83" i="5" l="1"/>
  <c r="W83" i="5" s="1"/>
  <c r="X83" i="5" s="1"/>
  <c r="S83" i="7"/>
  <c r="W83" i="7" s="1"/>
  <c r="X83" i="7" s="1"/>
  <c r="U83" i="5" l="1"/>
  <c r="Q84" i="5" s="1"/>
  <c r="U83" i="7"/>
  <c r="Q84" i="7" s="1"/>
  <c r="S84" i="5" l="1"/>
  <c r="W84" i="5" s="1"/>
  <c r="X84" i="5" s="1"/>
  <c r="S84" i="7"/>
  <c r="W84" i="7" s="1"/>
  <c r="X84" i="7" s="1"/>
  <c r="U84" i="5" l="1"/>
  <c r="Q85" i="5" s="1"/>
  <c r="U84" i="7"/>
  <c r="Q85" i="7" s="1"/>
  <c r="S85" i="5" l="1"/>
  <c r="W85" i="5" s="1"/>
  <c r="X85" i="5" s="1"/>
  <c r="S85" i="7"/>
  <c r="W85" i="7" s="1"/>
  <c r="X85" i="7" s="1"/>
  <c r="U85" i="5" l="1"/>
  <c r="Q86" i="5" s="1"/>
  <c r="U85" i="7"/>
  <c r="Q86" i="7" s="1"/>
  <c r="S86" i="5" l="1"/>
  <c r="W86" i="5" s="1"/>
  <c r="X86" i="5" s="1"/>
  <c r="S86" i="7"/>
  <c r="W86" i="7" s="1"/>
  <c r="X86" i="7" s="1"/>
  <c r="U86" i="5" l="1"/>
  <c r="Q87" i="5" s="1"/>
  <c r="U86" i="7"/>
  <c r="Q87" i="7" s="1"/>
  <c r="S87" i="5" l="1"/>
  <c r="W87" i="5" s="1"/>
  <c r="X87" i="5" s="1"/>
  <c r="S87" i="7"/>
  <c r="W87" i="7" s="1"/>
  <c r="X87" i="7" s="1"/>
  <c r="U87" i="5" l="1"/>
  <c r="Q88" i="5" s="1"/>
  <c r="U87" i="7"/>
  <c r="Q88" i="7" s="1"/>
  <c r="S88" i="5" l="1"/>
  <c r="W88" i="5" s="1"/>
  <c r="X88" i="5" s="1"/>
  <c r="S88" i="7"/>
  <c r="W88" i="7" s="1"/>
  <c r="X88" i="7" s="1"/>
  <c r="U88" i="5" l="1"/>
  <c r="Q89" i="5" s="1"/>
  <c r="U88" i="7"/>
  <c r="Q89" i="7" s="1"/>
  <c r="S89" i="5" l="1"/>
  <c r="W89" i="5" s="1"/>
  <c r="X89" i="5" s="1"/>
  <c r="S89" i="7"/>
  <c r="W89" i="7" s="1"/>
  <c r="X89" i="7" s="1"/>
  <c r="U89" i="5" l="1"/>
  <c r="Q90" i="5" s="1"/>
  <c r="U89" i="7"/>
  <c r="Q90" i="7" s="1"/>
  <c r="S90" i="7"/>
  <c r="W90" i="7" s="1"/>
  <c r="X90" i="7" s="1"/>
  <c r="S90" i="5" l="1"/>
  <c r="W90" i="5" s="1"/>
  <c r="X90" i="5" s="1"/>
  <c r="U90" i="7"/>
  <c r="Q91" i="7" s="1"/>
  <c r="U90" i="5" l="1"/>
  <c r="Q91" i="5" s="1"/>
  <c r="S91" i="7"/>
  <c r="W91" i="7" s="1"/>
  <c r="X91" i="7" s="1"/>
  <c r="S91" i="5" l="1"/>
  <c r="W91" i="5" s="1"/>
  <c r="X91" i="5" s="1"/>
  <c r="U91" i="7"/>
  <c r="Q92" i="7" s="1"/>
  <c r="U91" i="5" l="1"/>
  <c r="Q92" i="5" s="1"/>
  <c r="S92" i="7"/>
  <c r="W92" i="7" s="1"/>
  <c r="X92" i="7" s="1"/>
  <c r="S92" i="5" l="1"/>
  <c r="W92" i="5" s="1"/>
  <c r="X92" i="5" s="1"/>
  <c r="U92" i="7"/>
  <c r="Q93" i="7" s="1"/>
  <c r="U92" i="5" l="1"/>
  <c r="Q93" i="5" s="1"/>
  <c r="S93" i="7"/>
  <c r="W93" i="7" s="1"/>
  <c r="X93" i="7" s="1"/>
  <c r="S93" i="5" l="1"/>
  <c r="W93" i="5" s="1"/>
  <c r="X93" i="5" s="1"/>
  <c r="U93" i="7"/>
  <c r="Q94" i="7" s="1"/>
  <c r="U93" i="5" l="1"/>
  <c r="Q94" i="5" s="1"/>
  <c r="S94" i="7"/>
  <c r="W94" i="7" s="1"/>
  <c r="X94" i="7" s="1"/>
  <c r="S94" i="5" l="1"/>
  <c r="W94" i="5" s="1"/>
  <c r="X94" i="5" s="1"/>
  <c r="U94" i="7"/>
  <c r="Q95" i="7" s="1"/>
  <c r="U94" i="5" l="1"/>
  <c r="Q95" i="5" s="1"/>
  <c r="S95" i="7"/>
  <c r="W95" i="7" s="1"/>
  <c r="X95" i="7" s="1"/>
  <c r="S95" i="5" l="1"/>
  <c r="W95" i="5" s="1"/>
  <c r="X95" i="5" s="1"/>
  <c r="U95" i="7"/>
  <c r="Q96" i="7" s="1"/>
  <c r="U95" i="5" l="1"/>
  <c r="Q96" i="5" s="1"/>
  <c r="S96" i="7"/>
  <c r="W96" i="7" s="1"/>
  <c r="X96" i="7" s="1"/>
  <c r="S96" i="5" l="1"/>
  <c r="W96" i="5" s="1"/>
  <c r="X96" i="5" s="1"/>
  <c r="U96" i="7"/>
  <c r="Q97" i="7" s="1"/>
  <c r="U96" i="5" l="1"/>
  <c r="Q97" i="5" s="1"/>
  <c r="S97" i="7"/>
  <c r="W97" i="7" s="1"/>
  <c r="X97" i="7" s="1"/>
  <c r="S97" i="5" l="1"/>
  <c r="W97" i="5" s="1"/>
  <c r="X97" i="5" s="1"/>
  <c r="U97" i="7"/>
  <c r="Q98" i="7" s="1"/>
  <c r="U97" i="5" l="1"/>
  <c r="Q98" i="5" s="1"/>
  <c r="S98" i="7"/>
  <c r="W98" i="7" s="1"/>
  <c r="X98" i="7" s="1"/>
  <c r="S98" i="5" l="1"/>
  <c r="W98" i="5" s="1"/>
  <c r="X98" i="5" s="1"/>
  <c r="U98" i="7"/>
  <c r="Q99" i="7" s="1"/>
  <c r="U98" i="5" l="1"/>
  <c r="Q99" i="5" s="1"/>
  <c r="S99" i="7"/>
  <c r="W99" i="7" s="1"/>
  <c r="X99" i="7" s="1"/>
  <c r="S99" i="5" l="1"/>
  <c r="W99" i="5" s="1"/>
  <c r="X99" i="5" s="1"/>
  <c r="U99" i="7"/>
  <c r="Q100" i="7" s="1"/>
  <c r="U99" i="5" l="1"/>
  <c r="Q100" i="5" s="1"/>
  <c r="S100" i="7"/>
  <c r="W100" i="7" s="1"/>
  <c r="X100" i="7" s="1"/>
  <c r="S100" i="5" l="1"/>
  <c r="W100" i="5" s="1"/>
  <c r="X100" i="5" s="1"/>
  <c r="U100" i="7"/>
  <c r="Q101" i="7" s="1"/>
  <c r="U100" i="5" l="1"/>
  <c r="Q101" i="5" s="1"/>
  <c r="S101" i="7"/>
  <c r="W101" i="7" s="1"/>
  <c r="X101" i="7" s="1"/>
  <c r="S101" i="5" l="1"/>
  <c r="W101" i="5" s="1"/>
  <c r="X101" i="5" s="1"/>
  <c r="U101" i="7"/>
  <c r="Q102" i="7" s="1"/>
  <c r="U101" i="5" l="1"/>
  <c r="Q102" i="5" s="1"/>
  <c r="S102" i="5" s="1"/>
  <c r="S102" i="7"/>
  <c r="W102" i="7" s="1"/>
  <c r="X102" i="7" s="1"/>
  <c r="U102" i="7" l="1"/>
  <c r="Q103" i="7" s="1"/>
  <c r="S103" i="7" l="1"/>
  <c r="W103" i="7" s="1"/>
  <c r="X103" i="7" s="1"/>
  <c r="U103" i="7" l="1"/>
  <c r="Q104" i="7" s="1"/>
  <c r="W102" i="5" l="1"/>
  <c r="X102" i="5" s="1"/>
  <c r="S104" i="7"/>
  <c r="W104" i="7" s="1"/>
  <c r="X104" i="7" s="1"/>
  <c r="U102" i="5" l="1"/>
  <c r="Q103" i="5" s="1"/>
  <c r="S103" i="5" s="1"/>
  <c r="U104" i="7"/>
  <c r="Q105" i="7" s="1"/>
  <c r="W103" i="5" l="1"/>
  <c r="X103" i="5" s="1"/>
  <c r="S105" i="7"/>
  <c r="W105" i="7" s="1"/>
  <c r="X105" i="7" s="1"/>
  <c r="U103" i="5" l="1"/>
  <c r="Q104" i="5" s="1"/>
  <c r="S104" i="5" s="1"/>
  <c r="U105" i="7"/>
  <c r="Q106" i="7" s="1"/>
  <c r="W104" i="5" l="1"/>
  <c r="X104" i="5" s="1"/>
  <c r="U104" i="5"/>
  <c r="Q105" i="5" s="1"/>
  <c r="S105" i="5" s="1"/>
  <c r="S106" i="7"/>
  <c r="W106" i="7" s="1"/>
  <c r="X106" i="7" s="1"/>
  <c r="W105" i="5" l="1"/>
  <c r="X105" i="5" s="1"/>
  <c r="U106" i="7"/>
  <c r="Q107" i="7" s="1"/>
  <c r="U105" i="5" l="1"/>
  <c r="Q106" i="5" s="1"/>
  <c r="S106" i="5" s="1"/>
  <c r="S107" i="7"/>
  <c r="W107" i="7" s="1"/>
  <c r="X107" i="7" s="1"/>
  <c r="W106" i="5" l="1"/>
  <c r="X106" i="5" s="1"/>
  <c r="U107" i="7"/>
  <c r="Q108" i="7" s="1"/>
  <c r="U106" i="5" l="1"/>
  <c r="Q107" i="5" s="1"/>
  <c r="S107" i="5" s="1"/>
  <c r="S108" i="7"/>
  <c r="W108" i="7" s="1"/>
  <c r="X108" i="7" s="1"/>
  <c r="W107" i="5" l="1"/>
  <c r="X107" i="5" s="1"/>
  <c r="U107" i="5"/>
  <c r="Q108" i="5" s="1"/>
  <c r="U108" i="7"/>
  <c r="Q109" i="7" s="1"/>
  <c r="S108" i="5" l="1"/>
  <c r="W108" i="5" s="1"/>
  <c r="X108" i="5" s="1"/>
  <c r="S109" i="7"/>
  <c r="W109" i="7" s="1"/>
  <c r="X109" i="7" s="1"/>
  <c r="U108" i="5" l="1"/>
  <c r="Q109" i="5" s="1"/>
  <c r="S109" i="5" s="1"/>
  <c r="W109" i="5" s="1"/>
  <c r="X109" i="5" s="1"/>
  <c r="U109" i="7"/>
  <c r="Q110" i="7" s="1"/>
  <c r="U109" i="5" l="1"/>
  <c r="Q110" i="5" s="1"/>
  <c r="S110" i="5" s="1"/>
  <c r="W110" i="5" s="1"/>
  <c r="X110" i="5" s="1"/>
  <c r="S110" i="7"/>
  <c r="W110" i="7" s="1"/>
  <c r="X110" i="7" s="1"/>
  <c r="U110" i="7" l="1"/>
  <c r="Q111" i="7" s="1"/>
  <c r="U110" i="5"/>
  <c r="Q111" i="5" s="1"/>
  <c r="S111" i="5" s="1"/>
  <c r="S111" i="7" l="1"/>
  <c r="W111" i="7" s="1"/>
  <c r="X111" i="7" s="1"/>
  <c r="W111" i="5"/>
  <c r="X111" i="5" s="1"/>
  <c r="U111" i="7" l="1"/>
  <c r="Q112" i="7" s="1"/>
  <c r="U111" i="5"/>
  <c r="Q112" i="5" s="1"/>
  <c r="S112" i="5" s="1"/>
  <c r="S112" i="7" l="1"/>
  <c r="W112" i="7" s="1"/>
  <c r="X112" i="7" s="1"/>
  <c r="W112" i="5"/>
  <c r="X112" i="5" s="1"/>
  <c r="U112" i="7" l="1"/>
  <c r="Q113" i="7" s="1"/>
  <c r="U112" i="5"/>
  <c r="Q113" i="5" s="1"/>
  <c r="S113" i="5" s="1"/>
  <c r="S113" i="7" l="1"/>
  <c r="W113" i="7" s="1"/>
  <c r="X113" i="7" s="1"/>
  <c r="W113" i="5"/>
  <c r="X113" i="5" s="1"/>
  <c r="U113" i="7" l="1"/>
  <c r="Q114" i="7" s="1"/>
  <c r="U113" i="5"/>
  <c r="Q114" i="5" s="1"/>
  <c r="S114" i="5" s="1"/>
  <c r="S114" i="7" l="1"/>
  <c r="W114" i="7" s="1"/>
  <c r="X114" i="7" s="1"/>
  <c r="W114" i="5"/>
  <c r="X114" i="5" s="1"/>
  <c r="U114" i="7" l="1"/>
  <c r="Q115" i="7" s="1"/>
  <c r="U114" i="5"/>
  <c r="Q115" i="5" s="1"/>
  <c r="S115" i="5" s="1"/>
  <c r="S115" i="7" l="1"/>
  <c r="W115" i="7" s="1"/>
  <c r="X115" i="7" s="1"/>
  <c r="W115" i="5"/>
  <c r="X115" i="5" s="1"/>
  <c r="U115" i="7" l="1"/>
  <c r="Q116" i="7" s="1"/>
  <c r="U115" i="5"/>
  <c r="Q116" i="5" s="1"/>
  <c r="S116" i="5" s="1"/>
  <c r="S116" i="7" l="1"/>
  <c r="W116" i="7" s="1"/>
  <c r="X116" i="7" s="1"/>
  <c r="W116" i="5"/>
  <c r="X116" i="5" s="1"/>
  <c r="U116" i="7" l="1"/>
  <c r="Q117" i="7" s="1"/>
  <c r="U116" i="5"/>
  <c r="Q117" i="5" s="1"/>
  <c r="S117" i="5" s="1"/>
  <c r="S117" i="7" l="1"/>
  <c r="W117" i="7" s="1"/>
  <c r="X117" i="7" s="1"/>
  <c r="W117" i="5"/>
  <c r="X117" i="5" s="1"/>
  <c r="U117" i="7" l="1"/>
  <c r="Q118" i="7" s="1"/>
  <c r="U117" i="5"/>
  <c r="Q118" i="5" s="1"/>
  <c r="S118" i="5" s="1"/>
  <c r="S118" i="7" l="1"/>
  <c r="W118" i="7" s="1"/>
  <c r="X118" i="7" s="1"/>
  <c r="W118" i="5"/>
  <c r="X118" i="5" s="1"/>
  <c r="U118" i="7" l="1"/>
  <c r="Q119" i="7" s="1"/>
  <c r="U118" i="5"/>
  <c r="Q119" i="5" s="1"/>
  <c r="S119" i="5" s="1"/>
  <c r="S119" i="7" l="1"/>
  <c r="W119" i="7" s="1"/>
  <c r="X119" i="7" s="1"/>
  <c r="W119" i="5"/>
  <c r="X119" i="5" s="1"/>
  <c r="U119" i="7" l="1"/>
  <c r="Q120" i="7" s="1"/>
  <c r="U119" i="5"/>
  <c r="Q120" i="5" s="1"/>
  <c r="S120" i="5" s="1"/>
  <c r="S120" i="7" l="1"/>
  <c r="W120" i="7" s="1"/>
  <c r="X120" i="7" s="1"/>
  <c r="W120" i="5"/>
  <c r="X120" i="5" s="1"/>
  <c r="U120" i="7" l="1"/>
  <c r="Q121" i="7" s="1"/>
  <c r="U120" i="5"/>
  <c r="Q121" i="5" s="1"/>
  <c r="S121" i="5" s="1"/>
  <c r="S121" i="7" l="1"/>
  <c r="W121" i="7" s="1"/>
  <c r="X121" i="7" s="1"/>
  <c r="W121" i="5"/>
  <c r="X121" i="5" s="1"/>
  <c r="U121" i="7" l="1"/>
  <c r="Q122" i="7" s="1"/>
  <c r="U121" i="5"/>
  <c r="Q122" i="5" s="1"/>
  <c r="S122" i="5" s="1"/>
  <c r="S122" i="7" l="1"/>
  <c r="W122" i="7" s="1"/>
  <c r="X122" i="7" s="1"/>
  <c r="W122" i="5"/>
  <c r="X122" i="5" s="1"/>
  <c r="U122" i="7" l="1"/>
  <c r="Q123" i="7" s="1"/>
  <c r="U122" i="5"/>
  <c r="Q123" i="5" s="1"/>
  <c r="S123" i="5" s="1"/>
  <c r="S123" i="7" l="1"/>
  <c r="W123" i="7" s="1"/>
  <c r="X123" i="7" s="1"/>
  <c r="W123" i="5"/>
  <c r="X123" i="5" s="1"/>
  <c r="U123" i="7" l="1"/>
  <c r="Q124" i="7" s="1"/>
  <c r="U123" i="5"/>
  <c r="Q124" i="5" s="1"/>
  <c r="S124" i="5" s="1"/>
  <c r="S124" i="7" l="1"/>
  <c r="W124" i="7" s="1"/>
  <c r="X124" i="7" s="1"/>
  <c r="W124" i="5"/>
  <c r="X124" i="5" s="1"/>
  <c r="U124" i="7" l="1"/>
  <c r="Q125" i="7" s="1"/>
  <c r="U124" i="5"/>
  <c r="Q125" i="5" s="1"/>
  <c r="S125" i="5" s="1"/>
  <c r="S125" i="7" l="1"/>
  <c r="W125" i="7" s="1"/>
  <c r="X125" i="7" s="1"/>
  <c r="W125" i="5"/>
  <c r="X125" i="5" s="1"/>
  <c r="U125" i="7" l="1"/>
  <c r="Q126" i="7" s="1"/>
  <c r="U125" i="5"/>
  <c r="Q126" i="5" s="1"/>
  <c r="S126" i="5" s="1"/>
  <c r="S126" i="7" l="1"/>
  <c r="W126" i="7" s="1"/>
  <c r="X126" i="7" s="1"/>
  <c r="W126" i="5"/>
  <c r="X126" i="5" s="1"/>
  <c r="U126" i="7" l="1"/>
  <c r="Q127" i="7" s="1"/>
  <c r="U126" i="5"/>
  <c r="Q127" i="5" s="1"/>
  <c r="S127" i="5" s="1"/>
  <c r="S127" i="7" l="1"/>
  <c r="W127" i="7" s="1"/>
  <c r="X127" i="7" s="1"/>
  <c r="W127" i="5"/>
  <c r="X127" i="5" s="1"/>
  <c r="U127" i="7" l="1"/>
  <c r="Q128" i="7" s="1"/>
  <c r="U127" i="5"/>
  <c r="Q128" i="5" s="1"/>
  <c r="S128" i="5" s="1"/>
  <c r="S128" i="7" l="1"/>
  <c r="W128" i="5"/>
  <c r="X128" i="5" s="1"/>
  <c r="W128" i="7" l="1"/>
  <c r="X128" i="7" s="1"/>
  <c r="U128" i="7"/>
  <c r="Q129" i="7" s="1"/>
  <c r="S129" i="7"/>
  <c r="W129" i="7" s="1"/>
  <c r="X129" i="7" s="1"/>
  <c r="U128" i="5"/>
  <c r="Q129" i="5" s="1"/>
  <c r="S129" i="5" s="1"/>
  <c r="U129" i="7" l="1"/>
  <c r="Q130" i="7" s="1"/>
  <c r="W129" i="5"/>
  <c r="X129" i="5" s="1"/>
  <c r="S130" i="7" l="1"/>
  <c r="W130" i="7" s="1"/>
  <c r="X130" i="7" s="1"/>
  <c r="U129" i="5"/>
  <c r="Q130" i="5" s="1"/>
  <c r="S130" i="5" s="1"/>
  <c r="U130" i="7" l="1"/>
  <c r="Q131" i="7" s="1"/>
  <c r="S131" i="7" l="1"/>
  <c r="W131" i="7" s="1"/>
  <c r="X131" i="7" s="1"/>
  <c r="W130" i="5"/>
  <c r="X130" i="5" s="1"/>
  <c r="U131" i="7" l="1"/>
  <c r="Q132" i="7" s="1"/>
  <c r="U130" i="5"/>
  <c r="Q131" i="5" s="1"/>
  <c r="S131" i="5" s="1"/>
  <c r="S132" i="7" l="1"/>
  <c r="W132" i="7" s="1"/>
  <c r="X132" i="7" s="1"/>
  <c r="W131" i="5"/>
  <c r="X131" i="5" s="1"/>
  <c r="U132" i="7" l="1"/>
  <c r="Q133" i="7" s="1"/>
  <c r="U131" i="5"/>
  <c r="S133" i="7" l="1"/>
  <c r="W133" i="7" s="1"/>
  <c r="X133" i="7" s="1"/>
  <c r="Q132" i="5"/>
  <c r="S132" i="5" s="1"/>
  <c r="W132" i="5" l="1"/>
  <c r="X132" i="5" s="1"/>
  <c r="U133" i="7"/>
  <c r="Q134" i="7" s="1"/>
  <c r="U132" i="5" l="1"/>
  <c r="Q133" i="5" s="1"/>
  <c r="S134" i="7"/>
  <c r="W134" i="7" s="1"/>
  <c r="X134" i="7" s="1"/>
  <c r="S133" i="5" l="1"/>
  <c r="W133" i="5" s="1"/>
  <c r="X133" i="5" s="1"/>
  <c r="U134" i="7"/>
  <c r="Q135" i="7" s="1"/>
  <c r="U133" i="5" l="1"/>
  <c r="Q134" i="5" s="1"/>
  <c r="S134" i="5" s="1"/>
  <c r="W134" i="5" s="1"/>
  <c r="X134" i="5" s="1"/>
  <c r="S135" i="7"/>
  <c r="W135" i="7" s="1"/>
  <c r="X135" i="7" s="1"/>
  <c r="U134" i="5" l="1"/>
  <c r="Q135" i="5" s="1"/>
  <c r="S135" i="5" s="1"/>
  <c r="W135" i="5" s="1"/>
  <c r="X135" i="5" s="1"/>
  <c r="U135" i="7"/>
  <c r="Q136" i="7" s="1"/>
  <c r="U135" i="5" l="1"/>
  <c r="Q136" i="5" s="1"/>
  <c r="S136" i="5" s="1"/>
  <c r="S136" i="7"/>
  <c r="W136" i="7" s="1"/>
  <c r="X136" i="7" s="1"/>
  <c r="U136" i="5" l="1"/>
  <c r="Q137" i="5" s="1"/>
  <c r="S137" i="5" s="1"/>
  <c r="W137" i="5" s="1"/>
  <c r="W136" i="5"/>
  <c r="X136" i="5" s="1"/>
  <c r="U136" i="7"/>
  <c r="Q137" i="7" s="1"/>
  <c r="X137" i="5" l="1"/>
  <c r="S137" i="7"/>
  <c r="W137" i="7" s="1"/>
  <c r="X137" i="7" s="1"/>
  <c r="U137" i="5"/>
  <c r="Q138" i="5" s="1"/>
  <c r="S138" i="5" s="1"/>
  <c r="U137" i="7" l="1"/>
  <c r="Q138" i="7" s="1"/>
  <c r="W138" i="5"/>
  <c r="X138" i="5" s="1"/>
  <c r="S138" i="7" l="1"/>
  <c r="W138" i="7" s="1"/>
  <c r="X138" i="7" s="1"/>
  <c r="U138" i="5"/>
  <c r="Q139" i="5" s="1"/>
  <c r="S139" i="5" s="1"/>
  <c r="U138" i="7" l="1"/>
  <c r="Q139" i="7" s="1"/>
  <c r="W139" i="5"/>
  <c r="X139" i="5" s="1"/>
  <c r="S139" i="7" l="1"/>
  <c r="W139" i="7" s="1"/>
  <c r="X139" i="7" s="1"/>
  <c r="U139" i="5"/>
  <c r="Q140" i="5" s="1"/>
  <c r="S140" i="5" s="1"/>
  <c r="U139" i="7" l="1"/>
  <c r="Q140" i="7" s="1"/>
  <c r="W140" i="5"/>
  <c r="X140" i="5" s="1"/>
  <c r="S140" i="7" l="1"/>
  <c r="W140" i="7" s="1"/>
  <c r="X140" i="7" s="1"/>
  <c r="U140" i="5"/>
  <c r="Q141" i="5" s="1"/>
  <c r="S141" i="5" s="1"/>
  <c r="U140" i="7" l="1"/>
  <c r="Q141" i="7" s="1"/>
  <c r="W141" i="5"/>
  <c r="X141" i="5" s="1"/>
  <c r="S141" i="7" l="1"/>
  <c r="W141" i="7" s="1"/>
  <c r="X141" i="7" s="1"/>
  <c r="U141" i="5"/>
  <c r="Q142" i="5" s="1"/>
  <c r="S142" i="5" s="1"/>
  <c r="U141" i="7" l="1"/>
  <c r="Q142" i="7" s="1"/>
  <c r="W142" i="5"/>
  <c r="X142" i="5" s="1"/>
  <c r="S142" i="7" l="1"/>
  <c r="W142" i="7" s="1"/>
  <c r="X142" i="7" s="1"/>
  <c r="U142" i="5"/>
  <c r="Q143" i="5" s="1"/>
  <c r="S143" i="5" s="1"/>
  <c r="U142" i="7" l="1"/>
  <c r="Q143" i="7" s="1"/>
  <c r="W143" i="5"/>
  <c r="X143" i="5" s="1"/>
  <c r="S143" i="7" l="1"/>
  <c r="W143" i="7" s="1"/>
  <c r="X143" i="7" s="1"/>
  <c r="U143" i="5"/>
  <c r="Q144" i="5" s="1"/>
  <c r="S144" i="5" s="1"/>
  <c r="U143" i="7" l="1"/>
  <c r="Q144" i="7" s="1"/>
  <c r="W144" i="5"/>
  <c r="X144" i="5" s="1"/>
  <c r="S144" i="7" l="1"/>
  <c r="W144" i="7" s="1"/>
  <c r="X144" i="7" s="1"/>
  <c r="U144" i="5"/>
  <c r="Q145" i="5" s="1"/>
  <c r="S145" i="5" s="1"/>
  <c r="U144" i="7" l="1"/>
  <c r="Q145" i="7" s="1"/>
  <c r="W145" i="5"/>
  <c r="X145" i="5" s="1"/>
  <c r="S145" i="7" l="1"/>
  <c r="W145" i="7" s="1"/>
  <c r="X145" i="7" s="1"/>
  <c r="U145" i="5"/>
  <c r="Q146" i="5" s="1"/>
  <c r="S146" i="5" s="1"/>
  <c r="U145" i="7" l="1"/>
  <c r="Q146" i="7" s="1"/>
  <c r="W146" i="5"/>
  <c r="X146" i="5" s="1"/>
  <c r="S146" i="7" l="1"/>
  <c r="W146" i="7" s="1"/>
  <c r="X146" i="7" s="1"/>
  <c r="U146" i="5"/>
  <c r="Q147" i="5" s="1"/>
  <c r="S147" i="5" s="1"/>
  <c r="U146" i="7" l="1"/>
  <c r="Q147" i="7" s="1"/>
  <c r="W147" i="5"/>
  <c r="X147" i="5" s="1"/>
  <c r="S147" i="7" l="1"/>
  <c r="W147" i="7" s="1"/>
  <c r="X147" i="7" s="1"/>
  <c r="U147" i="5"/>
  <c r="Q148" i="5" s="1"/>
  <c r="S148" i="5" s="1"/>
  <c r="U147" i="7" l="1"/>
  <c r="Q148" i="7" s="1"/>
  <c r="W148" i="5"/>
  <c r="X148" i="5" s="1"/>
  <c r="S148" i="7" l="1"/>
  <c r="W148" i="7" s="1"/>
  <c r="X148" i="7" s="1"/>
  <c r="U148" i="5"/>
  <c r="Q149" i="5" s="1"/>
  <c r="S149" i="5" s="1"/>
  <c r="U148" i="7" l="1"/>
  <c r="Q149" i="7" s="1"/>
  <c r="W149" i="5"/>
  <c r="X149" i="5" s="1"/>
  <c r="S149" i="7" l="1"/>
  <c r="W149" i="7" s="1"/>
  <c r="X149" i="7" s="1"/>
  <c r="U149" i="5"/>
  <c r="Q150" i="5" s="1"/>
  <c r="S150" i="5" s="1"/>
  <c r="U149" i="7" l="1"/>
  <c r="Q150" i="7" s="1"/>
  <c r="W150" i="5"/>
  <c r="X150" i="5" s="1"/>
  <c r="S150" i="7" l="1"/>
  <c r="W150" i="7" s="1"/>
  <c r="X150" i="7" s="1"/>
  <c r="U150" i="5"/>
  <c r="Q151" i="5" s="1"/>
  <c r="S151" i="5" s="1"/>
  <c r="U150" i="7" l="1"/>
  <c r="Q151" i="7" s="1"/>
  <c r="W151" i="5"/>
  <c r="X151" i="5" s="1"/>
  <c r="S151" i="7" l="1"/>
  <c r="W151" i="7" s="1"/>
  <c r="X151" i="7" s="1"/>
  <c r="U151" i="5"/>
  <c r="Q152" i="5" s="1"/>
  <c r="S152" i="5" s="1"/>
  <c r="U151" i="7" l="1"/>
  <c r="Q152" i="7" s="1"/>
  <c r="W152" i="5"/>
  <c r="X152" i="5" s="1"/>
  <c r="S152" i="7" l="1"/>
  <c r="W152" i="7" s="1"/>
  <c r="X152" i="7" s="1"/>
  <c r="U152" i="5"/>
  <c r="Q153" i="5" s="1"/>
  <c r="S153" i="5" s="1"/>
  <c r="U152" i="7" l="1"/>
  <c r="Q153" i="7" s="1"/>
  <c r="W153" i="5"/>
  <c r="X153" i="5" s="1"/>
  <c r="S153" i="7" l="1"/>
  <c r="W153" i="7" s="1"/>
  <c r="X153" i="7" s="1"/>
  <c r="U153" i="5"/>
  <c r="Q154" i="5" s="1"/>
  <c r="S154" i="5" s="1"/>
  <c r="U153" i="7" l="1"/>
  <c r="Q154" i="7" s="1"/>
  <c r="W154" i="5"/>
  <c r="X154" i="5" s="1"/>
  <c r="S154" i="7" l="1"/>
  <c r="W154" i="7" s="1"/>
  <c r="X154" i="7" s="1"/>
  <c r="U154" i="5"/>
  <c r="Q155" i="5" s="1"/>
  <c r="S155" i="5" s="1"/>
  <c r="U154" i="7" l="1"/>
  <c r="Q155" i="7" s="1"/>
  <c r="W155" i="5"/>
  <c r="X155" i="5" s="1"/>
  <c r="S155" i="7" l="1"/>
  <c r="W155" i="7" s="1"/>
  <c r="X155" i="7" s="1"/>
  <c r="U155" i="5"/>
  <c r="Q156" i="5" s="1"/>
  <c r="S156" i="5" s="1"/>
  <c r="U155" i="7" l="1"/>
  <c r="Q156" i="7" s="1"/>
  <c r="W156" i="5"/>
  <c r="X156" i="5" s="1"/>
  <c r="S156" i="7" l="1"/>
  <c r="W156" i="7" s="1"/>
  <c r="X156" i="7" s="1"/>
  <c r="U156" i="5"/>
  <c r="Q157" i="5" s="1"/>
  <c r="S157" i="5" s="1"/>
  <c r="U156" i="7" l="1"/>
  <c r="Q157" i="7" s="1"/>
  <c r="W157" i="5"/>
  <c r="X157" i="5" s="1"/>
  <c r="S157" i="7" l="1"/>
  <c r="W157" i="7" s="1"/>
  <c r="X157" i="7" s="1"/>
  <c r="U157" i="5"/>
  <c r="Q158" i="5" s="1"/>
  <c r="S158" i="5" s="1"/>
  <c r="U157" i="7" l="1"/>
  <c r="Q158" i="7" s="1"/>
  <c r="W158" i="5"/>
  <c r="X158" i="5" s="1"/>
  <c r="S158" i="7" l="1"/>
  <c r="W158" i="7" s="1"/>
  <c r="X158" i="7" s="1"/>
  <c r="U158" i="5"/>
  <c r="Q159" i="5" s="1"/>
  <c r="S159" i="5" s="1"/>
  <c r="U158" i="7" l="1"/>
  <c r="Q159" i="7" s="1"/>
  <c r="W159" i="5"/>
  <c r="X159" i="5" s="1"/>
  <c r="S159" i="7" l="1"/>
  <c r="W159" i="7" s="1"/>
  <c r="X159" i="7" s="1"/>
  <c r="U159" i="5"/>
  <c r="Q160" i="5" s="1"/>
  <c r="S160" i="5" s="1"/>
  <c r="U159" i="7" l="1"/>
  <c r="Q160" i="7" s="1"/>
  <c r="W160" i="5"/>
  <c r="X160" i="5" s="1"/>
  <c r="S160" i="7" l="1"/>
  <c r="W160" i="7" s="1"/>
  <c r="X160" i="7" s="1"/>
  <c r="U160" i="5"/>
  <c r="Q161" i="5" s="1"/>
  <c r="S161" i="5" s="1"/>
  <c r="U160" i="7" l="1"/>
  <c r="Q161" i="7" s="1"/>
  <c r="W161" i="5"/>
  <c r="X161" i="5" s="1"/>
  <c r="S161" i="7" l="1"/>
  <c r="W161" i="7" s="1"/>
  <c r="X161" i="7" s="1"/>
  <c r="U161" i="5"/>
  <c r="Q162" i="5" s="1"/>
  <c r="S162" i="5" s="1"/>
  <c r="U161" i="7" l="1"/>
  <c r="Q162" i="7" s="1"/>
  <c r="W162" i="5"/>
  <c r="X162" i="5" s="1"/>
  <c r="S162" i="7" l="1"/>
  <c r="W162" i="7" s="1"/>
  <c r="X162" i="7" s="1"/>
  <c r="U162" i="5"/>
  <c r="Q163" i="5" s="1"/>
  <c r="S163" i="5" s="1"/>
  <c r="U162" i="7" l="1"/>
  <c r="Q163" i="7" s="1"/>
  <c r="W163" i="5"/>
  <c r="X163" i="5" s="1"/>
  <c r="S163" i="7" l="1"/>
  <c r="W163" i="7" s="1"/>
  <c r="X163" i="7" s="1"/>
  <c r="U163" i="5"/>
  <c r="Q164" i="5" s="1"/>
  <c r="S164" i="5" s="1"/>
  <c r="U163" i="7" l="1"/>
  <c r="Q164" i="7" s="1"/>
  <c r="W164" i="5"/>
  <c r="X164" i="5" s="1"/>
  <c r="S164" i="7" l="1"/>
  <c r="W164" i="7" s="1"/>
  <c r="X164" i="7" s="1"/>
  <c r="U164" i="5"/>
  <c r="Q165" i="5" s="1"/>
  <c r="S165" i="5" s="1"/>
  <c r="U164" i="7" l="1"/>
  <c r="Q165" i="7" s="1"/>
  <c r="W165" i="5"/>
  <c r="X165" i="5" s="1"/>
  <c r="S165" i="7" l="1"/>
  <c r="W165" i="7" s="1"/>
  <c r="X165" i="7" s="1"/>
  <c r="U165" i="5"/>
  <c r="Q166" i="5" s="1"/>
  <c r="S166" i="5" s="1"/>
  <c r="U165" i="7" l="1"/>
  <c r="Q166" i="7" s="1"/>
  <c r="W166" i="5"/>
  <c r="X166" i="5" s="1"/>
  <c r="S166" i="7" l="1"/>
  <c r="W166" i="7" s="1"/>
  <c r="X166" i="7" s="1"/>
  <c r="U166" i="5"/>
  <c r="Q167" i="5" s="1"/>
  <c r="S167" i="5" s="1"/>
  <c r="U166" i="7" l="1"/>
  <c r="Q167" i="7" s="1"/>
  <c r="W167" i="5"/>
  <c r="X167" i="5" s="1"/>
  <c r="S167" i="7" l="1"/>
  <c r="W167" i="7" s="1"/>
  <c r="X167" i="7" s="1"/>
  <c r="U167" i="5"/>
  <c r="Q168" i="5" s="1"/>
  <c r="S168" i="5" s="1"/>
  <c r="U167" i="7" l="1"/>
  <c r="Q168" i="7" s="1"/>
  <c r="W168" i="5"/>
  <c r="X168" i="5" s="1"/>
  <c r="S168" i="7" l="1"/>
  <c r="W168" i="7" s="1"/>
  <c r="X168" i="7" s="1"/>
  <c r="U168" i="5"/>
  <c r="Q169" i="5" s="1"/>
  <c r="S169" i="5" s="1"/>
  <c r="U168" i="7" l="1"/>
  <c r="Q169" i="7" s="1"/>
  <c r="W169" i="5"/>
  <c r="X169" i="5" s="1"/>
  <c r="S169" i="7" l="1"/>
  <c r="W169" i="7" s="1"/>
  <c r="X169" i="7" s="1"/>
  <c r="U169" i="5"/>
  <c r="Q170" i="5" s="1"/>
  <c r="S170" i="5" s="1"/>
  <c r="U169" i="7" l="1"/>
  <c r="Q170" i="7" s="1"/>
  <c r="W170" i="5"/>
  <c r="X170" i="5" s="1"/>
  <c r="S170" i="7" l="1"/>
  <c r="W170" i="7" s="1"/>
  <c r="X170" i="7" s="1"/>
  <c r="U170" i="5"/>
  <c r="Q171" i="5" s="1"/>
  <c r="S171" i="5" s="1"/>
  <c r="U170" i="7" l="1"/>
  <c r="Q171" i="7" s="1"/>
  <c r="W171" i="5"/>
  <c r="X171" i="5" s="1"/>
  <c r="S171" i="7" l="1"/>
  <c r="W171" i="7" s="1"/>
  <c r="X171" i="7" s="1"/>
  <c r="U171" i="5"/>
  <c r="Q172" i="5" s="1"/>
  <c r="S172" i="5" s="1"/>
  <c r="U171" i="7" l="1"/>
  <c r="Q172" i="7" s="1"/>
  <c r="W172" i="5"/>
  <c r="X172" i="5" s="1"/>
  <c r="S172" i="7" l="1"/>
  <c r="W172" i="7" s="1"/>
  <c r="X172" i="7" s="1"/>
  <c r="U172" i="5"/>
  <c r="Q173" i="5" s="1"/>
  <c r="S173" i="5" s="1"/>
  <c r="U172" i="7" l="1"/>
  <c r="Q173" i="7" s="1"/>
  <c r="W173" i="5"/>
  <c r="X173" i="5" s="1"/>
  <c r="S173" i="7" l="1"/>
  <c r="W173" i="7" s="1"/>
  <c r="X173" i="7" s="1"/>
  <c r="U173" i="5"/>
  <c r="Q174" i="5" s="1"/>
  <c r="S174" i="5" s="1"/>
  <c r="U173" i="7" l="1"/>
  <c r="Q174" i="7" s="1"/>
  <c r="W174" i="5"/>
  <c r="X174" i="5" s="1"/>
  <c r="S174" i="7" l="1"/>
  <c r="U174" i="5"/>
  <c r="Q175" i="5" s="1"/>
  <c r="S175" i="5" s="1"/>
  <c r="W174" i="7" l="1"/>
  <c r="X174" i="7" s="1"/>
  <c r="U174" i="7"/>
  <c r="Q175" i="7" s="1"/>
  <c r="S175" i="7"/>
  <c r="W175" i="7" s="1"/>
  <c r="X175" i="7" s="1"/>
  <c r="W175" i="5"/>
  <c r="X175" i="5" s="1"/>
  <c r="U175" i="7" l="1"/>
  <c r="Q176" i="7" s="1"/>
  <c r="U175" i="5"/>
  <c r="Q176" i="5" s="1"/>
  <c r="S176" i="5" s="1"/>
  <c r="S176" i="7" l="1"/>
  <c r="W176" i="7" s="1"/>
  <c r="X176" i="7" s="1"/>
  <c r="W176" i="5"/>
  <c r="X176" i="5" s="1"/>
  <c r="U176" i="7" l="1"/>
  <c r="Q177" i="7" s="1"/>
  <c r="U176" i="5"/>
  <c r="Q177" i="5" s="1"/>
  <c r="S177" i="5" s="1"/>
  <c r="S177" i="7" l="1"/>
  <c r="W177" i="7" s="1"/>
  <c r="X177" i="7" s="1"/>
  <c r="W177" i="5"/>
  <c r="X177" i="5" s="1"/>
  <c r="U177" i="7" l="1"/>
  <c r="Q178" i="7" s="1"/>
  <c r="U177" i="5"/>
  <c r="Q178" i="5" s="1"/>
  <c r="S178" i="5" s="1"/>
  <c r="S178" i="7" l="1"/>
  <c r="W178" i="7" s="1"/>
  <c r="X178" i="7" s="1"/>
  <c r="W178" i="5"/>
  <c r="X178" i="5" s="1"/>
  <c r="U178" i="7" l="1"/>
  <c r="Q179" i="7" s="1"/>
  <c r="U178" i="5"/>
  <c r="Q179" i="5" s="1"/>
  <c r="S179" i="5" s="1"/>
  <c r="S179" i="7" l="1"/>
  <c r="W179" i="7" s="1"/>
  <c r="X179" i="7" s="1"/>
  <c r="W179" i="5"/>
  <c r="X179" i="5" s="1"/>
  <c r="U179" i="7" l="1"/>
  <c r="Q180" i="7" s="1"/>
  <c r="U179" i="5"/>
  <c r="Q180" i="5" s="1"/>
  <c r="S180" i="5" s="1"/>
  <c r="S180" i="7" l="1"/>
  <c r="W180" i="7" s="1"/>
  <c r="X180" i="7" s="1"/>
  <c r="W180" i="5"/>
  <c r="X180" i="5" s="1"/>
  <c r="U180" i="7" l="1"/>
  <c r="Q181" i="7" s="1"/>
  <c r="U180" i="5"/>
  <c r="Q181" i="5" s="1"/>
  <c r="S181" i="5" s="1"/>
  <c r="S181" i="7" l="1"/>
  <c r="W181" i="7" s="1"/>
  <c r="X181" i="7" s="1"/>
  <c r="W181" i="5"/>
  <c r="X181" i="5" s="1"/>
  <c r="U181" i="7" l="1"/>
  <c r="Q182" i="7" s="1"/>
  <c r="U181" i="5"/>
  <c r="Q182" i="5" s="1"/>
  <c r="S182" i="5" s="1"/>
  <c r="S182" i="7" l="1"/>
  <c r="W182" i="7" s="1"/>
  <c r="X182" i="7" s="1"/>
  <c r="W182" i="5"/>
  <c r="X182" i="5" s="1"/>
  <c r="U182" i="7" l="1"/>
  <c r="Q183" i="7" s="1"/>
  <c r="U182" i="5"/>
  <c r="Q183" i="5" s="1"/>
  <c r="S183" i="5" s="1"/>
  <c r="S183" i="7" l="1"/>
  <c r="W183" i="7" s="1"/>
  <c r="X183" i="7" s="1"/>
  <c r="W183" i="5"/>
  <c r="X183" i="5" s="1"/>
  <c r="U183" i="7" l="1"/>
  <c r="Q184" i="7" s="1"/>
  <c r="U183" i="5"/>
  <c r="Q184" i="5" s="1"/>
  <c r="S184" i="5" s="1"/>
  <c r="S184" i="7" l="1"/>
  <c r="W184" i="7" s="1"/>
  <c r="X184" i="7" s="1"/>
  <c r="W184" i="5"/>
  <c r="X184" i="5" s="1"/>
  <c r="U184" i="7" l="1"/>
  <c r="Q185" i="7" s="1"/>
  <c r="U184" i="5"/>
  <c r="Q185" i="5" s="1"/>
  <c r="S185" i="5" s="1"/>
  <c r="S185" i="7" l="1"/>
  <c r="W185" i="7" s="1"/>
  <c r="X185" i="7" s="1"/>
  <c r="W185" i="5"/>
  <c r="X185" i="5" s="1"/>
  <c r="U185" i="7" l="1"/>
  <c r="Q186" i="7" s="1"/>
  <c r="U185" i="5"/>
  <c r="Q186" i="5" s="1"/>
  <c r="S186" i="5" s="1"/>
  <c r="S186" i="7" l="1"/>
  <c r="W186" i="7" s="1"/>
  <c r="X186" i="7" s="1"/>
  <c r="W186" i="5"/>
  <c r="X186" i="5" s="1"/>
  <c r="U186" i="7" l="1"/>
  <c r="Q187" i="7" s="1"/>
  <c r="U186" i="5"/>
  <c r="Q187" i="5" s="1"/>
  <c r="S187" i="5" s="1"/>
  <c r="S187" i="7" l="1"/>
  <c r="W187" i="5"/>
  <c r="X187" i="5" s="1"/>
  <c r="W187" i="7" l="1"/>
  <c r="X187" i="7" s="1"/>
  <c r="U187" i="7"/>
  <c r="Q188" i="7" s="1"/>
  <c r="S188" i="7"/>
  <c r="W188" i="7" s="1"/>
  <c r="X188" i="7" s="1"/>
  <c r="U187" i="5"/>
  <c r="Q188" i="5" s="1"/>
  <c r="S188" i="5" s="1"/>
  <c r="U188" i="7" l="1"/>
  <c r="Q189" i="7" s="1"/>
  <c r="W188" i="5"/>
  <c r="X188" i="5" s="1"/>
  <c r="S189" i="7" l="1"/>
  <c r="W189" i="7" s="1"/>
  <c r="X189" i="7" s="1"/>
  <c r="U188" i="5"/>
  <c r="Q189" i="5" s="1"/>
  <c r="S189" i="5" s="1"/>
  <c r="U189" i="7" l="1"/>
  <c r="Q190" i="7" s="1"/>
  <c r="W189" i="5"/>
  <c r="X189" i="5" s="1"/>
  <c r="S190" i="7" l="1"/>
  <c r="W190" i="7" s="1"/>
  <c r="X190" i="7" s="1"/>
  <c r="U189" i="5"/>
  <c r="Q190" i="5" s="1"/>
  <c r="S190" i="5" s="1"/>
  <c r="U190" i="7" l="1"/>
  <c r="Q191" i="7" s="1"/>
  <c r="W190" i="5"/>
  <c r="X190" i="5" s="1"/>
  <c r="S191" i="7" l="1"/>
  <c r="W191" i="7" s="1"/>
  <c r="X191" i="7" s="1"/>
  <c r="U190" i="5"/>
  <c r="Q191" i="5" s="1"/>
  <c r="S191" i="5" s="1"/>
  <c r="U191" i="7" l="1"/>
  <c r="Q192" i="7" s="1"/>
  <c r="W191" i="5"/>
  <c r="X191" i="5" s="1"/>
  <c r="S192" i="7" l="1"/>
  <c r="W192" i="7" s="1"/>
  <c r="X192" i="7" s="1"/>
  <c r="U191" i="5"/>
  <c r="Q192" i="5" s="1"/>
  <c r="S192" i="5" s="1"/>
  <c r="U192" i="7" l="1"/>
  <c r="Q193" i="7" s="1"/>
  <c r="W192" i="5"/>
  <c r="X192" i="5" s="1"/>
  <c r="S193" i="7" l="1"/>
  <c r="W193" i="7" s="1"/>
  <c r="X193" i="7" s="1"/>
  <c r="U192" i="5"/>
  <c r="Q193" i="5" s="1"/>
  <c r="S193" i="5" s="1"/>
  <c r="U193" i="7" l="1"/>
  <c r="Q194" i="7" s="1"/>
  <c r="W193" i="5"/>
  <c r="X193" i="5" s="1"/>
  <c r="S194" i="7" l="1"/>
  <c r="W194" i="7" s="1"/>
  <c r="X194" i="7" s="1"/>
  <c r="U193" i="5"/>
  <c r="Q194" i="5" s="1"/>
  <c r="S194" i="5" s="1"/>
  <c r="U194" i="7" l="1"/>
  <c r="Q195" i="7" s="1"/>
  <c r="S195" i="7"/>
  <c r="W195" i="7" s="1"/>
  <c r="X195" i="7" s="1"/>
  <c r="W194" i="5"/>
  <c r="X194" i="5" s="1"/>
  <c r="U195" i="7" l="1"/>
  <c r="Q196" i="7" s="1"/>
  <c r="U194" i="5"/>
  <c r="Q195" i="5" s="1"/>
  <c r="S195" i="5" s="1"/>
  <c r="S196" i="7" l="1"/>
  <c r="W196" i="7" s="1"/>
  <c r="X196" i="7" s="1"/>
  <c r="W195" i="5"/>
  <c r="X195" i="5" s="1"/>
  <c r="U196" i="7" l="1"/>
  <c r="Q197" i="7" s="1"/>
  <c r="U195" i="5"/>
  <c r="Q196" i="5" s="1"/>
  <c r="S196" i="5" s="1"/>
  <c r="S197" i="7" l="1"/>
  <c r="W197" i="7" s="1"/>
  <c r="X197" i="7" s="1"/>
  <c r="W196" i="5"/>
  <c r="X196" i="5" s="1"/>
  <c r="U197" i="7" l="1"/>
  <c r="Q198" i="7" s="1"/>
  <c r="U196" i="5"/>
  <c r="Q197" i="5" s="1"/>
  <c r="S197" i="5" s="1"/>
  <c r="S198" i="7" l="1"/>
  <c r="W198" i="7" s="1"/>
  <c r="X198" i="7" s="1"/>
  <c r="W197" i="5"/>
  <c r="X197" i="5" s="1"/>
  <c r="U198" i="7" l="1"/>
  <c r="Q199" i="7" s="1"/>
  <c r="U197" i="5"/>
  <c r="Q198" i="5" s="1"/>
  <c r="S198" i="5" s="1"/>
  <c r="S199" i="7" l="1"/>
  <c r="W199" i="7" s="1"/>
  <c r="X199" i="7" s="1"/>
  <c r="W198" i="5"/>
  <c r="X198" i="5" s="1"/>
  <c r="U199" i="7" l="1"/>
  <c r="Q200" i="7" s="1"/>
  <c r="U198" i="5"/>
  <c r="Q199" i="5" s="1"/>
  <c r="S199" i="5" s="1"/>
  <c r="S200" i="7" l="1"/>
  <c r="W200" i="7" s="1"/>
  <c r="X200" i="7" s="1"/>
  <c r="W199" i="5"/>
  <c r="X199" i="5" s="1"/>
  <c r="U200" i="7" l="1"/>
  <c r="Q201" i="7" s="1"/>
  <c r="U199" i="5"/>
  <c r="Q200" i="5" s="1"/>
  <c r="S200" i="5" s="1"/>
  <c r="S201" i="7" l="1"/>
  <c r="W201" i="7" s="1"/>
  <c r="X201" i="7" s="1"/>
  <c r="W200" i="5"/>
  <c r="X200" i="5" s="1"/>
  <c r="U201" i="7" l="1"/>
  <c r="Q202" i="7" s="1"/>
  <c r="U200" i="5"/>
  <c r="Q201" i="5" s="1"/>
  <c r="S201" i="5" s="1"/>
  <c r="S202" i="7" l="1"/>
  <c r="W202" i="7" s="1"/>
  <c r="X202" i="7" s="1"/>
  <c r="W201" i="5"/>
  <c r="X201" i="5" s="1"/>
  <c r="U202" i="7" l="1"/>
  <c r="Q203" i="7" s="1"/>
  <c r="U201" i="5"/>
  <c r="Q202" i="5" s="1"/>
  <c r="S202" i="5" s="1"/>
  <c r="S203" i="7" l="1"/>
  <c r="W203" i="7" s="1"/>
  <c r="X203" i="7" s="1"/>
  <c r="W202" i="5"/>
  <c r="X202" i="5" s="1"/>
  <c r="U203" i="7" l="1"/>
  <c r="Q204" i="7" s="1"/>
  <c r="U202" i="5"/>
  <c r="Q203" i="5" s="1"/>
  <c r="S203" i="5" s="1"/>
  <c r="S204" i="7" l="1"/>
  <c r="W204" i="7" s="1"/>
  <c r="X204" i="7" s="1"/>
  <c r="W203" i="5"/>
  <c r="X203" i="5" s="1"/>
  <c r="U204" i="7" l="1"/>
  <c r="Q205" i="7" s="1"/>
  <c r="U203" i="5"/>
  <c r="Q204" i="5" s="1"/>
  <c r="S204" i="5" s="1"/>
  <c r="S205" i="7" l="1"/>
  <c r="W205" i="7" s="1"/>
  <c r="X205" i="7" s="1"/>
  <c r="W204" i="5"/>
  <c r="X204" i="5" s="1"/>
  <c r="U205" i="7" l="1"/>
  <c r="Q206" i="7" s="1"/>
  <c r="U204" i="5"/>
  <c r="Q205" i="5" s="1"/>
  <c r="S205" i="5" s="1"/>
  <c r="S206" i="7" l="1"/>
  <c r="W206" i="7" s="1"/>
  <c r="X206" i="7" s="1"/>
  <c r="W205" i="5"/>
  <c r="X205" i="5" s="1"/>
  <c r="U206" i="7" l="1"/>
  <c r="Q207" i="7" s="1"/>
  <c r="U205" i="5"/>
  <c r="Q206" i="5" s="1"/>
  <c r="S206" i="5" s="1"/>
  <c r="S207" i="7" l="1"/>
  <c r="W207" i="7" s="1"/>
  <c r="X207" i="7" s="1"/>
  <c r="U207" i="7" l="1"/>
  <c r="Q208" i="7" s="1"/>
  <c r="W206" i="5"/>
  <c r="X206" i="5" s="1"/>
  <c r="U206" i="5"/>
  <c r="Q207" i="5" s="1"/>
  <c r="S207" i="5" s="1"/>
  <c r="S208" i="7" l="1"/>
  <c r="W208" i="7" s="1"/>
  <c r="X208" i="7" s="1"/>
  <c r="W207" i="5"/>
  <c r="X207" i="5" s="1"/>
  <c r="U208" i="7" l="1"/>
  <c r="Q209" i="7" s="1"/>
  <c r="U207" i="5"/>
  <c r="Q208" i="5" s="1"/>
  <c r="S208" i="5" s="1"/>
  <c r="W208" i="5" l="1"/>
  <c r="X208" i="5" s="1"/>
  <c r="S209" i="7"/>
  <c r="W209" i="7" s="1"/>
  <c r="X209" i="7" s="1"/>
  <c r="U208" i="5"/>
  <c r="Q209" i="5" s="1"/>
  <c r="S209" i="5" s="1"/>
  <c r="U209" i="7" l="1"/>
  <c r="Q210" i="7" s="1"/>
  <c r="W209" i="5"/>
  <c r="X209" i="5" s="1"/>
  <c r="S210" i="7" l="1"/>
  <c r="W210" i="7" s="1"/>
  <c r="X210" i="7" s="1"/>
  <c r="U209" i="5"/>
  <c r="Q210" i="5" s="1"/>
  <c r="S210" i="5" s="1"/>
  <c r="U210" i="7" l="1"/>
  <c r="Q211" i="7" s="1"/>
  <c r="W210" i="5"/>
  <c r="X210" i="5" s="1"/>
  <c r="S211" i="7" l="1"/>
  <c r="W211" i="7" s="1"/>
  <c r="X211" i="7" s="1"/>
  <c r="U210" i="5"/>
  <c r="Q211" i="5" s="1"/>
  <c r="S211" i="5" s="1"/>
  <c r="U211" i="7" l="1"/>
  <c r="W211" i="5"/>
  <c r="X211" i="5" s="1"/>
  <c r="Q212" i="7" l="1"/>
  <c r="S212" i="7" s="1"/>
  <c r="W212" i="7" s="1"/>
  <c r="X212" i="7" s="1"/>
  <c r="U211" i="5"/>
  <c r="Q212" i="5" s="1"/>
  <c r="S212" i="5" s="1"/>
  <c r="U212" i="7" l="1"/>
  <c r="Q213" i="7" s="1"/>
  <c r="S213" i="7" s="1"/>
  <c r="W213" i="7" s="1"/>
  <c r="X213" i="7" s="1"/>
  <c r="U213" i="7"/>
  <c r="Q214" i="7" s="1"/>
  <c r="W212" i="5"/>
  <c r="X212" i="5" s="1"/>
  <c r="S214" i="7" l="1"/>
  <c r="W214" i="7" s="1"/>
  <c r="X214" i="7" s="1"/>
  <c r="U212" i="5"/>
  <c r="Q213" i="5" s="1"/>
  <c r="S213" i="5" s="1"/>
  <c r="U214" i="7" l="1"/>
  <c r="Q215" i="7" s="1"/>
  <c r="W213" i="5"/>
  <c r="X213" i="5" s="1"/>
  <c r="S215" i="7" l="1"/>
  <c r="W215" i="7" s="1"/>
  <c r="X215" i="7" s="1"/>
  <c r="U213" i="5"/>
  <c r="Q214" i="5" s="1"/>
  <c r="S214" i="5" s="1"/>
  <c r="U215" i="7" l="1"/>
  <c r="Q216" i="7" s="1"/>
  <c r="W214" i="5"/>
  <c r="X214" i="5" s="1"/>
  <c r="S216" i="7" l="1"/>
  <c r="W216" i="7" s="1"/>
  <c r="X216" i="7" s="1"/>
  <c r="U214" i="5"/>
  <c r="Q215" i="5" s="1"/>
  <c r="S215" i="5" s="1"/>
  <c r="U216" i="7" l="1"/>
  <c r="Q217" i="7" s="1"/>
  <c r="W215" i="5"/>
  <c r="X215" i="5" s="1"/>
  <c r="S217" i="7" l="1"/>
  <c r="W217" i="7" s="1"/>
  <c r="X217" i="7" s="1"/>
  <c r="U215" i="5"/>
  <c r="Q216" i="5" s="1"/>
  <c r="S216" i="5" s="1"/>
  <c r="U217" i="7" l="1"/>
  <c r="Q218" i="7" s="1"/>
  <c r="W216" i="5"/>
  <c r="X216" i="5" s="1"/>
  <c r="S218" i="7" l="1"/>
  <c r="W218" i="7" s="1"/>
  <c r="X218" i="7" s="1"/>
  <c r="U216" i="5"/>
  <c r="Q217" i="5" s="1"/>
  <c r="S217" i="5" s="1"/>
  <c r="U218" i="7" l="1"/>
  <c r="Q219" i="7" s="1"/>
  <c r="W217" i="5"/>
  <c r="X217" i="5" s="1"/>
  <c r="S219" i="7" l="1"/>
  <c r="W219" i="7" s="1"/>
  <c r="X219" i="7" s="1"/>
  <c r="U217" i="5"/>
  <c r="Q218" i="5" s="1"/>
  <c r="S218" i="5" s="1"/>
  <c r="U219" i="7" l="1"/>
  <c r="Q220" i="7" s="1"/>
  <c r="W218" i="5"/>
  <c r="X218" i="5" s="1"/>
  <c r="S220" i="7" l="1"/>
  <c r="W220" i="7" s="1"/>
  <c r="X220" i="7" s="1"/>
  <c r="U218" i="5"/>
  <c r="Q219" i="5" s="1"/>
  <c r="S219" i="5" s="1"/>
  <c r="U220" i="7" l="1"/>
  <c r="Q221" i="7" s="1"/>
  <c r="W219" i="5"/>
  <c r="X219" i="5" s="1"/>
  <c r="S221" i="7" l="1"/>
  <c r="W221" i="7" s="1"/>
  <c r="X221" i="7" s="1"/>
  <c r="U219" i="5"/>
  <c r="Q220" i="5" s="1"/>
  <c r="S220" i="5" s="1"/>
  <c r="U221" i="7" l="1"/>
  <c r="Q222" i="7" s="1"/>
  <c r="W220" i="5"/>
  <c r="X220" i="5" s="1"/>
  <c r="S222" i="7" l="1"/>
  <c r="W222" i="7" s="1"/>
  <c r="X222" i="7" s="1"/>
  <c r="U220" i="5"/>
  <c r="Q221" i="5" s="1"/>
  <c r="S221" i="5" s="1"/>
  <c r="U222" i="7" l="1"/>
  <c r="Q223" i="7" s="1"/>
  <c r="W221" i="5"/>
  <c r="X221" i="5" s="1"/>
  <c r="S223" i="7" l="1"/>
  <c r="W223" i="7" s="1"/>
  <c r="X223" i="7" s="1"/>
  <c r="U221" i="5"/>
  <c r="Q222" i="5" s="1"/>
  <c r="S222" i="5" s="1"/>
  <c r="U223" i="7" l="1"/>
  <c r="Q224" i="7" s="1"/>
  <c r="W222" i="5"/>
  <c r="X222" i="5" s="1"/>
  <c r="S224" i="7" l="1"/>
  <c r="W224" i="7" s="1"/>
  <c r="X224" i="7" s="1"/>
  <c r="U222" i="5"/>
  <c r="Q223" i="5" s="1"/>
  <c r="S223" i="5" s="1"/>
  <c r="U224" i="7" l="1"/>
  <c r="Q225" i="7" s="1"/>
  <c r="W223" i="5"/>
  <c r="X223" i="5" s="1"/>
  <c r="S225" i="7" l="1"/>
  <c r="W225" i="7" s="1"/>
  <c r="X225" i="7" s="1"/>
  <c r="U223" i="5"/>
  <c r="Q224" i="5" s="1"/>
  <c r="S224" i="5" s="1"/>
  <c r="U225" i="7" l="1"/>
  <c r="Q226" i="7" s="1"/>
  <c r="W224" i="5"/>
  <c r="X224" i="5" s="1"/>
  <c r="S226" i="7" l="1"/>
  <c r="W226" i="7" s="1"/>
  <c r="X226" i="7" s="1"/>
  <c r="U224" i="5"/>
  <c r="Q225" i="5" s="1"/>
  <c r="S225" i="5" s="1"/>
  <c r="U226" i="7" l="1"/>
  <c r="Q227" i="7" s="1"/>
  <c r="W225" i="5"/>
  <c r="X225" i="5" s="1"/>
  <c r="S227" i="7" l="1"/>
  <c r="W227" i="7" s="1"/>
  <c r="X227" i="7" s="1"/>
  <c r="U225" i="5"/>
  <c r="Q226" i="5" s="1"/>
  <c r="S226" i="5" s="1"/>
  <c r="U227" i="7" l="1"/>
  <c r="Q228" i="7" s="1"/>
  <c r="W226" i="5"/>
  <c r="X226" i="5" s="1"/>
  <c r="S228" i="7" l="1"/>
  <c r="W228" i="7" s="1"/>
  <c r="X228" i="7" s="1"/>
  <c r="U226" i="5"/>
  <c r="Q227" i="5" s="1"/>
  <c r="S227" i="5" s="1"/>
  <c r="U228" i="7" l="1"/>
  <c r="Q229" i="7" s="1"/>
  <c r="W227" i="5"/>
  <c r="X227" i="5" s="1"/>
  <c r="S229" i="7" l="1"/>
  <c r="W229" i="7" s="1"/>
  <c r="X229" i="7" s="1"/>
  <c r="U227" i="5"/>
  <c r="Q228" i="5" s="1"/>
  <c r="S228" i="5" s="1"/>
  <c r="U229" i="7" l="1"/>
  <c r="Q230" i="7" s="1"/>
  <c r="W228" i="5"/>
  <c r="X228" i="5" s="1"/>
  <c r="S230" i="7" l="1"/>
  <c r="W230" i="7" s="1"/>
  <c r="X230" i="7" s="1"/>
  <c r="U228" i="5"/>
  <c r="Q229" i="5" s="1"/>
  <c r="S229" i="5" s="1"/>
  <c r="U230" i="7" l="1"/>
  <c r="Q231" i="7" s="1"/>
  <c r="W229" i="5"/>
  <c r="X229" i="5" s="1"/>
  <c r="S231" i="7" l="1"/>
  <c r="W231" i="7" s="1"/>
  <c r="X231" i="7" s="1"/>
  <c r="U229" i="5"/>
  <c r="Q230" i="5" s="1"/>
  <c r="S230" i="5" s="1"/>
  <c r="U231" i="7" l="1"/>
  <c r="Q232" i="7" s="1"/>
  <c r="W230" i="5"/>
  <c r="X230" i="5" s="1"/>
  <c r="S232" i="7" l="1"/>
  <c r="W232" i="7" s="1"/>
  <c r="X232" i="7" s="1"/>
  <c r="U230" i="5"/>
  <c r="Q231" i="5" s="1"/>
  <c r="S231" i="5" s="1"/>
  <c r="U232" i="7" l="1"/>
  <c r="Q233" i="7" s="1"/>
  <c r="W231" i="5"/>
  <c r="X231" i="5" s="1"/>
  <c r="S233" i="7" l="1"/>
  <c r="W233" i="7" s="1"/>
  <c r="X233" i="7" s="1"/>
  <c r="U231" i="5"/>
  <c r="Q232" i="5" s="1"/>
  <c r="S232" i="5" s="1"/>
  <c r="U233" i="7" l="1"/>
  <c r="Q234" i="7" s="1"/>
  <c r="W232" i="5"/>
  <c r="X232" i="5" s="1"/>
  <c r="S234" i="7" l="1"/>
  <c r="W234" i="7" s="1"/>
  <c r="X234" i="7" s="1"/>
  <c r="U232" i="5"/>
  <c r="Q233" i="5" s="1"/>
  <c r="S233" i="5" s="1"/>
  <c r="U234" i="7" l="1"/>
  <c r="Q235" i="7" s="1"/>
  <c r="S235" i="7" s="1"/>
  <c r="W235" i="7" s="1"/>
  <c r="X235" i="7" s="1"/>
  <c r="W233" i="5"/>
  <c r="X233" i="5" s="1"/>
  <c r="U235" i="7" l="1"/>
  <c r="Q236" i="7" s="1"/>
  <c r="U233" i="5"/>
  <c r="Q234" i="5" s="1"/>
  <c r="S234" i="5" s="1"/>
  <c r="S236" i="7" l="1"/>
  <c r="W236" i="7" s="1"/>
  <c r="X236" i="7" s="1"/>
  <c r="W234" i="5"/>
  <c r="X234" i="5" s="1"/>
  <c r="U236" i="7" l="1"/>
  <c r="Q237" i="7" s="1"/>
  <c r="U234" i="5"/>
  <c r="Q235" i="5" s="1"/>
  <c r="S235" i="5" s="1"/>
  <c r="S237" i="7" l="1"/>
  <c r="W237" i="7" l="1"/>
  <c r="X237" i="7" s="1"/>
  <c r="U237" i="7"/>
  <c r="Q238" i="7" s="1"/>
  <c r="S238" i="7"/>
  <c r="W238" i="7" s="1"/>
  <c r="X238" i="7" s="1"/>
  <c r="W235" i="5"/>
  <c r="X235" i="5" s="1"/>
  <c r="U235" i="5"/>
  <c r="U238" i="7" l="1"/>
  <c r="Q239" i="7" s="1"/>
  <c r="Q236" i="5"/>
  <c r="S236" i="5" s="1"/>
  <c r="W236" i="5" l="1"/>
  <c r="X236" i="5" s="1"/>
  <c r="U236" i="5"/>
  <c r="Q237" i="5" s="1"/>
  <c r="S237" i="5" s="1"/>
  <c r="S239" i="7"/>
  <c r="W239" i="7" s="1"/>
  <c r="X239" i="7" s="1"/>
  <c r="W237" i="5" l="1"/>
  <c r="X237" i="5" s="1"/>
  <c r="U237" i="5"/>
  <c r="Q238" i="5" s="1"/>
  <c r="S238" i="5" s="1"/>
  <c r="U239" i="7"/>
  <c r="Q240" i="7" s="1"/>
  <c r="S240" i="7" l="1"/>
  <c r="W240" i="7" s="1"/>
  <c r="X240" i="7" s="1"/>
  <c r="U240" i="7" l="1"/>
  <c r="Q241" i="7" s="1"/>
  <c r="W238" i="5"/>
  <c r="X238" i="5" s="1"/>
  <c r="S262" i="5"/>
  <c r="U262" i="5" s="1"/>
  <c r="U238" i="5"/>
  <c r="Q239" i="5" s="1"/>
  <c r="S239" i="5" l="1"/>
  <c r="W239" i="5" s="1"/>
  <c r="X239" i="5" s="1"/>
  <c r="S241" i="7"/>
  <c r="W241" i="7" s="1"/>
  <c r="X241" i="7" s="1"/>
  <c r="W262" i="5"/>
  <c r="U266" i="5" s="1"/>
  <c r="U239" i="5" l="1"/>
  <c r="Q240" i="5" s="1"/>
  <c r="U241" i="7"/>
  <c r="Q242" i="7" s="1"/>
  <c r="S240" i="5" l="1"/>
  <c r="W240" i="5" s="1"/>
  <c r="X240" i="5" s="1"/>
  <c r="S242" i="7"/>
  <c r="W242" i="7" s="1"/>
  <c r="X242" i="7" s="1"/>
  <c r="U240" i="5" l="1"/>
  <c r="Q241" i="5" s="1"/>
  <c r="U242" i="7"/>
  <c r="Q243" i="7" s="1"/>
  <c r="S241" i="5" l="1"/>
  <c r="W241" i="5" s="1"/>
  <c r="X241" i="5" s="1"/>
  <c r="S243" i="7"/>
  <c r="W243" i="7" s="1"/>
  <c r="X243" i="7" s="1"/>
  <c r="U241" i="5" l="1"/>
  <c r="Q242" i="5" s="1"/>
  <c r="U243" i="7"/>
  <c r="Q244" i="7" s="1"/>
  <c r="S242" i="5" l="1"/>
  <c r="W242" i="5" s="1"/>
  <c r="X242" i="5" s="1"/>
  <c r="S244" i="7"/>
  <c r="U242" i="5" l="1"/>
  <c r="Q243" i="5" s="1"/>
  <c r="W244" i="7"/>
  <c r="X244" i="7" s="1"/>
  <c r="U244" i="7"/>
  <c r="S243" i="5" l="1"/>
  <c r="W243" i="5" s="1"/>
  <c r="X243" i="5" s="1"/>
  <c r="Q245" i="7"/>
  <c r="S245" i="7" s="1"/>
  <c r="U243" i="5" l="1"/>
  <c r="Q244" i="5" s="1"/>
  <c r="W245" i="7"/>
  <c r="X245" i="7" s="1"/>
  <c r="U245" i="7"/>
  <c r="Q246" i="7" s="1"/>
  <c r="S246" i="7"/>
  <c r="W246" i="7" s="1"/>
  <c r="X246" i="7" s="1"/>
  <c r="S244" i="5" l="1"/>
  <c r="W244" i="5" s="1"/>
  <c r="X244" i="5" s="1"/>
  <c r="U246" i="7"/>
  <c r="Q247" i="7" s="1"/>
  <c r="U244" i="5" l="1"/>
  <c r="Q245" i="5" s="1"/>
  <c r="S247" i="7"/>
  <c r="W247" i="7" s="1"/>
  <c r="X247" i="7" s="1"/>
  <c r="S245" i="5" l="1"/>
  <c r="W245" i="5" s="1"/>
  <c r="X245" i="5" s="1"/>
  <c r="U247" i="7"/>
  <c r="Q248" i="7" s="1"/>
  <c r="U245" i="5" l="1"/>
  <c r="Q246" i="5" s="1"/>
  <c r="S248" i="7"/>
  <c r="W248" i="7" s="1"/>
  <c r="X248" i="7" s="1"/>
  <c r="S246" i="5" l="1"/>
  <c r="W246" i="5" s="1"/>
  <c r="X246" i="5" s="1"/>
  <c r="U248" i="7"/>
  <c r="Q249" i="7" s="1"/>
  <c r="U246" i="5" l="1"/>
  <c r="Q247" i="5" s="1"/>
  <c r="S249" i="7"/>
  <c r="W249" i="7" s="1"/>
  <c r="X249" i="7" s="1"/>
  <c r="S247" i="5" l="1"/>
  <c r="W247" i="5" s="1"/>
  <c r="X247" i="5" s="1"/>
  <c r="U249" i="7"/>
  <c r="Q250" i="7" s="1"/>
  <c r="U247" i="5" l="1"/>
  <c r="Q248" i="5" s="1"/>
  <c r="S250" i="7"/>
  <c r="S248" i="5" l="1"/>
  <c r="W248" i="5" s="1"/>
  <c r="X248" i="5" s="1"/>
  <c r="W250" i="7"/>
  <c r="X250" i="7" s="1"/>
  <c r="U250" i="7"/>
  <c r="U248" i="5" l="1"/>
  <c r="Q249" i="5" s="1"/>
  <c r="S249" i="5"/>
  <c r="W249" i="5" s="1"/>
  <c r="X249" i="5"/>
  <c r="S251" i="7"/>
  <c r="W251" i="7" s="1"/>
  <c r="X251" i="7" s="1"/>
  <c r="Q251" i="7"/>
  <c r="U249" i="5" l="1"/>
  <c r="Q250" i="5" s="1"/>
  <c r="S250" i="5"/>
  <c r="W250" i="5" s="1"/>
  <c r="X250" i="5" s="1"/>
  <c r="U251" i="7"/>
  <c r="Q252" i="7" s="1"/>
  <c r="S252" i="7" s="1"/>
  <c r="W252" i="7" s="1"/>
  <c r="X252" i="7" s="1"/>
  <c r="U250" i="5" l="1"/>
  <c r="Q251" i="5" s="1"/>
  <c r="U252" i="7"/>
  <c r="Q253" i="7" s="1"/>
  <c r="S251" i="5" l="1"/>
  <c r="W251" i="5" s="1"/>
  <c r="X251" i="5" s="1"/>
  <c r="S253" i="7"/>
  <c r="W253" i="7" s="1"/>
  <c r="X253" i="7" s="1"/>
  <c r="U251" i="5" l="1"/>
  <c r="Q252" i="5" s="1"/>
  <c r="U253" i="7"/>
  <c r="Q254" i="7" s="1"/>
  <c r="U252" i="5" l="1"/>
  <c r="Q253" i="5" s="1"/>
  <c r="S252" i="5"/>
  <c r="W252" i="5" s="1"/>
  <c r="X252" i="5" s="1"/>
  <c r="S254" i="7"/>
  <c r="W254" i="7" s="1"/>
  <c r="X254" i="7" s="1"/>
  <c r="S253" i="5" l="1"/>
  <c r="W253" i="5" s="1"/>
  <c r="X253" i="5" s="1"/>
  <c r="U254" i="7"/>
  <c r="Q255" i="7" s="1"/>
  <c r="U253" i="5" l="1"/>
  <c r="Q254" i="5" s="1"/>
  <c r="S255" i="7"/>
  <c r="W255" i="7" s="1"/>
  <c r="X255" i="7" s="1"/>
  <c r="S254" i="5" l="1"/>
  <c r="W254" i="5" s="1"/>
  <c r="X254" i="5" s="1"/>
  <c r="U255" i="7"/>
  <c r="Q256" i="7" s="1"/>
  <c r="U254" i="5" l="1"/>
  <c r="Q255" i="5" s="1"/>
  <c r="S256" i="7"/>
  <c r="W256" i="7" s="1"/>
  <c r="X256" i="7" s="1"/>
  <c r="S255" i="5" l="1"/>
  <c r="W255" i="5" s="1"/>
  <c r="X255" i="5" s="1"/>
  <c r="U256" i="7"/>
  <c r="Q257" i="7" s="1"/>
  <c r="U255" i="5" l="1"/>
  <c r="Q256" i="5" s="1"/>
  <c r="S257" i="7"/>
  <c r="W257" i="7" s="1"/>
  <c r="X257" i="7" s="1"/>
  <c r="S256" i="5" l="1"/>
  <c r="W256" i="5" s="1"/>
  <c r="X256" i="5" s="1"/>
  <c r="U257" i="7"/>
  <c r="Q258" i="7" s="1"/>
  <c r="U256" i="5" l="1"/>
  <c r="Q257" i="5" s="1"/>
  <c r="S258" i="7"/>
  <c r="W258" i="7" s="1"/>
  <c r="X258" i="7" s="1"/>
  <c r="S257" i="5" l="1"/>
  <c r="W257" i="5" s="1"/>
  <c r="X257" i="5" s="1"/>
  <c r="U258" i="7"/>
  <c r="Q259" i="7" s="1"/>
  <c r="U257" i="5" l="1"/>
  <c r="Q258" i="5" s="1"/>
  <c r="S259" i="7"/>
  <c r="W259" i="7" s="1"/>
  <c r="X259" i="7" s="1"/>
  <c r="S258" i="5" l="1"/>
  <c r="W258" i="5" s="1"/>
  <c r="X258" i="5" s="1"/>
  <c r="U259" i="7"/>
  <c r="Q260" i="7" s="1"/>
  <c r="U258" i="5" l="1"/>
  <c r="Q259" i="5" s="1"/>
  <c r="S260" i="7"/>
  <c r="W260" i="7" s="1"/>
  <c r="X260" i="7" s="1"/>
  <c r="S259" i="5" l="1"/>
  <c r="W259" i="5" s="1"/>
  <c r="X259" i="5" s="1"/>
  <c r="U260" i="7"/>
  <c r="Q261" i="7" s="1"/>
  <c r="U259" i="5" l="1"/>
  <c r="Q260" i="5" s="1"/>
  <c r="S261" i="7"/>
  <c r="W261" i="7" s="1"/>
  <c r="X261" i="7" s="1"/>
  <c r="S260" i="5" l="1"/>
  <c r="W260" i="5" s="1"/>
  <c r="X260" i="5" s="1"/>
  <c r="U261" i="7"/>
  <c r="Q262" i="7" s="1"/>
  <c r="U260" i="5" l="1"/>
  <c r="S262" i="7"/>
  <c r="W262" i="7" s="1"/>
  <c r="X262" i="7" s="1"/>
  <c r="U262" i="7" l="1"/>
  <c r="Q263" i="7" s="1"/>
  <c r="S263" i="7" l="1"/>
  <c r="W263" i="7" s="1"/>
  <c r="X263" i="7" s="1"/>
  <c r="U263" i="7" l="1"/>
  <c r="Q264" i="7" s="1"/>
  <c r="S264" i="7" l="1"/>
  <c r="W264" i="7" s="1"/>
  <c r="X264" i="7" s="1"/>
  <c r="U264" i="7" l="1"/>
  <c r="Q265" i="7" s="1"/>
  <c r="S265" i="7" l="1"/>
  <c r="W265" i="7" s="1"/>
  <c r="X265" i="7" s="1"/>
  <c r="U265" i="7" l="1"/>
  <c r="Q266" i="7" s="1"/>
  <c r="S266" i="7" l="1"/>
  <c r="W266" i="7" s="1"/>
  <c r="X266" i="7" s="1"/>
  <c r="U266" i="7" l="1"/>
  <c r="Q267" i="7" s="1"/>
  <c r="S267" i="7" l="1"/>
  <c r="W267" i="7" s="1"/>
  <c r="X267" i="7" s="1"/>
  <c r="U267" i="7" l="1"/>
  <c r="Q268" i="7" s="1"/>
  <c r="S268" i="7" l="1"/>
  <c r="W268" i="7" s="1"/>
  <c r="X268" i="7" s="1"/>
  <c r="U268" i="7" l="1"/>
  <c r="Q269" i="7" s="1"/>
  <c r="S269" i="7" l="1"/>
  <c r="W269" i="7" s="1"/>
  <c r="X269" i="7" s="1"/>
  <c r="U269" i="7" l="1"/>
  <c r="Q270" i="7" s="1"/>
  <c r="S270" i="7" l="1"/>
  <c r="W270" i="7" s="1"/>
  <c r="X270" i="7" s="1"/>
  <c r="U270" i="7" l="1"/>
  <c r="Q271" i="7" s="1"/>
  <c r="S271" i="7" l="1"/>
  <c r="W271" i="7" s="1"/>
  <c r="X271" i="7" s="1"/>
  <c r="U271" i="7" l="1"/>
  <c r="Q272" i="7" s="1"/>
  <c r="S272" i="7" l="1"/>
  <c r="W272" i="7" s="1"/>
  <c r="X272" i="7" s="1"/>
  <c r="U272" i="7" l="1"/>
  <c r="E262" i="4" l="1"/>
  <c r="C262" i="4"/>
  <c r="B262" i="4"/>
  <c r="I10" i="4"/>
  <c r="J10" i="4" s="1"/>
  <c r="I11" i="4"/>
  <c r="J11" i="4" s="1"/>
  <c r="I102" i="4"/>
  <c r="J102" i="4" s="1"/>
  <c r="I103" i="4"/>
  <c r="J103" i="4" s="1"/>
  <c r="I104" i="4"/>
  <c r="J104" i="4" s="1"/>
  <c r="I105" i="4"/>
  <c r="J105" i="4" s="1"/>
  <c r="I106" i="4"/>
  <c r="J106" i="4" s="1"/>
  <c r="I107" i="4"/>
  <c r="J107" i="4" s="1"/>
  <c r="I108" i="4"/>
  <c r="J108" i="4" s="1"/>
  <c r="I109" i="4"/>
  <c r="J109" i="4" s="1"/>
  <c r="I110" i="4"/>
  <c r="J110" i="4" s="1"/>
  <c r="I111" i="4"/>
  <c r="J111" i="4" s="1"/>
  <c r="I112" i="4"/>
  <c r="J112" i="4" s="1"/>
  <c r="I113" i="4"/>
  <c r="J113" i="4" s="1"/>
  <c r="I114" i="4"/>
  <c r="J114" i="4" s="1"/>
  <c r="I115" i="4"/>
  <c r="J115" i="4" s="1"/>
  <c r="I116" i="4"/>
  <c r="J116" i="4" s="1"/>
  <c r="I117" i="4"/>
  <c r="J117" i="4" s="1"/>
  <c r="I118" i="4"/>
  <c r="J118" i="4" s="1"/>
  <c r="I119" i="4"/>
  <c r="J119" i="4" s="1"/>
  <c r="I120" i="4"/>
  <c r="J120" i="4" s="1"/>
  <c r="I121" i="4"/>
  <c r="J121" i="4" s="1"/>
  <c r="I122" i="4"/>
  <c r="J122" i="4" s="1"/>
  <c r="I123" i="4"/>
  <c r="J123" i="4" s="1"/>
  <c r="I124" i="4"/>
  <c r="J124" i="4" s="1"/>
  <c r="I125" i="4"/>
  <c r="J125" i="4" s="1"/>
  <c r="I126" i="4"/>
  <c r="J126" i="4" s="1"/>
  <c r="I127" i="4"/>
  <c r="J127" i="4" s="1"/>
  <c r="I128" i="4"/>
  <c r="J128" i="4" s="1"/>
  <c r="I129" i="4"/>
  <c r="J129" i="4" s="1"/>
  <c r="I130" i="4"/>
  <c r="J130" i="4" s="1"/>
  <c r="I131" i="4"/>
  <c r="J131" i="4" s="1"/>
  <c r="I132" i="4"/>
  <c r="J132" i="4" s="1"/>
  <c r="I133" i="4"/>
  <c r="J133" i="4" s="1"/>
  <c r="I134" i="4"/>
  <c r="J134" i="4" s="1"/>
  <c r="I135" i="4"/>
  <c r="J135" i="4" s="1"/>
  <c r="I136" i="4"/>
  <c r="J136" i="4" s="1"/>
  <c r="I137" i="4"/>
  <c r="J137" i="4" s="1"/>
  <c r="I138" i="4"/>
  <c r="J138" i="4" s="1"/>
  <c r="I139" i="4"/>
  <c r="J139" i="4" s="1"/>
  <c r="I140" i="4"/>
  <c r="J140" i="4" s="1"/>
  <c r="I141" i="4"/>
  <c r="J141" i="4" s="1"/>
  <c r="I142" i="4"/>
  <c r="J142" i="4" s="1"/>
  <c r="I143" i="4"/>
  <c r="J143" i="4" s="1"/>
  <c r="I144" i="4"/>
  <c r="J144" i="4" s="1"/>
  <c r="I145" i="4"/>
  <c r="J145" i="4" s="1"/>
  <c r="I146" i="4"/>
  <c r="J146" i="4" s="1"/>
  <c r="I147" i="4"/>
  <c r="J147" i="4" s="1"/>
  <c r="I148" i="4"/>
  <c r="J148" i="4" s="1"/>
  <c r="I149" i="4"/>
  <c r="J149" i="4" s="1"/>
  <c r="I150" i="4"/>
  <c r="J150" i="4" s="1"/>
  <c r="I151" i="4"/>
  <c r="J151" i="4" s="1"/>
  <c r="I152" i="4"/>
  <c r="J152" i="4" s="1"/>
  <c r="I153" i="4"/>
  <c r="J153" i="4" s="1"/>
  <c r="I154" i="4"/>
  <c r="J154" i="4" s="1"/>
  <c r="I155" i="4"/>
  <c r="J155" i="4" s="1"/>
  <c r="I156" i="4"/>
  <c r="J156" i="4" s="1"/>
  <c r="I157" i="4"/>
  <c r="J157" i="4" s="1"/>
  <c r="I158" i="4"/>
  <c r="J158" i="4" s="1"/>
  <c r="I159" i="4"/>
  <c r="J159" i="4" s="1"/>
  <c r="I160" i="4"/>
  <c r="J160" i="4" s="1"/>
  <c r="I161" i="4"/>
  <c r="J161" i="4" s="1"/>
  <c r="I162" i="4"/>
  <c r="J162" i="4" s="1"/>
  <c r="I163" i="4"/>
  <c r="J163" i="4" s="1"/>
  <c r="I164" i="4"/>
  <c r="J164" i="4" s="1"/>
  <c r="I165" i="4"/>
  <c r="J165" i="4" s="1"/>
  <c r="I166" i="4"/>
  <c r="J166" i="4" s="1"/>
  <c r="I167" i="4"/>
  <c r="J167" i="4" s="1"/>
  <c r="I168" i="4"/>
  <c r="J168" i="4" s="1"/>
  <c r="I169" i="4"/>
  <c r="J169" i="4" s="1"/>
  <c r="I170" i="4"/>
  <c r="J170" i="4" s="1"/>
  <c r="I171" i="4"/>
  <c r="J171" i="4" s="1"/>
  <c r="I172" i="4"/>
  <c r="J172" i="4" s="1"/>
  <c r="I173" i="4"/>
  <c r="J173" i="4" s="1"/>
  <c r="I174" i="4"/>
  <c r="J174" i="4" s="1"/>
  <c r="I175" i="4"/>
  <c r="J175" i="4" s="1"/>
  <c r="I176" i="4"/>
  <c r="J176" i="4" s="1"/>
  <c r="I177" i="4"/>
  <c r="J177" i="4" s="1"/>
  <c r="I178" i="4"/>
  <c r="J178" i="4" s="1"/>
  <c r="I179" i="4"/>
  <c r="J179" i="4" s="1"/>
  <c r="I180" i="4"/>
  <c r="J180" i="4" s="1"/>
  <c r="I181" i="4"/>
  <c r="J181" i="4" s="1"/>
  <c r="I182" i="4"/>
  <c r="J182" i="4" s="1"/>
  <c r="I183" i="4"/>
  <c r="J183" i="4" s="1"/>
  <c r="I184" i="4"/>
  <c r="J184" i="4" s="1"/>
  <c r="I185" i="4"/>
  <c r="J185" i="4" s="1"/>
  <c r="I186" i="4"/>
  <c r="J186" i="4" s="1"/>
  <c r="I187" i="4"/>
  <c r="J187" i="4" s="1"/>
  <c r="I188" i="4"/>
  <c r="J188" i="4" s="1"/>
  <c r="I189" i="4"/>
  <c r="J189" i="4" s="1"/>
  <c r="I190" i="4"/>
  <c r="J190" i="4" s="1"/>
  <c r="I191" i="4"/>
  <c r="J191" i="4" s="1"/>
  <c r="I192" i="4"/>
  <c r="J192" i="4" s="1"/>
  <c r="I193" i="4"/>
  <c r="J193" i="4" s="1"/>
  <c r="I194" i="4"/>
  <c r="J194" i="4" s="1"/>
  <c r="I195" i="4"/>
  <c r="J195" i="4" s="1"/>
  <c r="I196" i="4"/>
  <c r="J196" i="4" s="1"/>
  <c r="I197" i="4"/>
  <c r="J197" i="4" s="1"/>
  <c r="I198" i="4"/>
  <c r="J198" i="4" s="1"/>
  <c r="I199" i="4"/>
  <c r="J199" i="4" s="1"/>
  <c r="I200" i="4"/>
  <c r="J200" i="4" s="1"/>
  <c r="I201" i="4"/>
  <c r="J201" i="4" s="1"/>
  <c r="I202" i="4"/>
  <c r="J202" i="4" s="1"/>
  <c r="I203" i="4"/>
  <c r="J203" i="4" s="1"/>
  <c r="I204" i="4"/>
  <c r="J204" i="4" s="1"/>
  <c r="I205" i="4"/>
  <c r="J205" i="4" s="1"/>
  <c r="I206" i="4"/>
  <c r="J206" i="4" s="1"/>
  <c r="I207" i="4"/>
  <c r="J207" i="4" s="1"/>
  <c r="I208" i="4"/>
  <c r="J208" i="4" s="1"/>
  <c r="I209" i="4"/>
  <c r="J209" i="4" s="1"/>
  <c r="I210" i="4"/>
  <c r="J210" i="4" s="1"/>
  <c r="I211" i="4"/>
  <c r="J211" i="4" s="1"/>
  <c r="I212" i="4"/>
  <c r="J212" i="4" s="1"/>
  <c r="I213" i="4"/>
  <c r="J213" i="4" s="1"/>
  <c r="I214" i="4"/>
  <c r="J214" i="4" s="1"/>
  <c r="I215" i="4"/>
  <c r="J215" i="4" s="1"/>
  <c r="I216" i="4"/>
  <c r="J216" i="4" s="1"/>
  <c r="I217" i="4"/>
  <c r="J217" i="4" s="1"/>
  <c r="I218" i="4"/>
  <c r="J218" i="4" s="1"/>
  <c r="I219" i="4"/>
  <c r="J219" i="4" s="1"/>
  <c r="I220" i="4"/>
  <c r="J220" i="4" s="1"/>
  <c r="I221" i="4"/>
  <c r="J221" i="4" s="1"/>
  <c r="I222" i="4"/>
  <c r="J222" i="4" s="1"/>
  <c r="I223" i="4"/>
  <c r="J223" i="4" s="1"/>
  <c r="I224" i="4"/>
  <c r="J224" i="4" s="1"/>
  <c r="I225" i="4"/>
  <c r="J225" i="4" s="1"/>
  <c r="I226" i="4"/>
  <c r="J226" i="4" s="1"/>
  <c r="I227" i="4"/>
  <c r="J227" i="4" s="1"/>
  <c r="I228" i="4"/>
  <c r="J228" i="4" s="1"/>
  <c r="I229" i="4"/>
  <c r="J229" i="4" s="1"/>
  <c r="I230" i="4"/>
  <c r="J230" i="4" s="1"/>
  <c r="I231" i="4"/>
  <c r="J231" i="4" s="1"/>
  <c r="I232" i="4"/>
  <c r="J232" i="4" s="1"/>
  <c r="I233" i="4"/>
  <c r="J233" i="4" s="1"/>
  <c r="I234" i="4"/>
  <c r="J234" i="4" s="1"/>
  <c r="I235" i="4"/>
  <c r="J235" i="4" s="1"/>
  <c r="I236" i="4"/>
  <c r="J236" i="4" s="1"/>
  <c r="I237" i="4"/>
  <c r="J237" i="4" s="1"/>
  <c r="I238" i="4"/>
  <c r="J238" i="4" s="1"/>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11" i="4"/>
  <c r="S11" i="4"/>
  <c r="U10" i="4"/>
  <c r="S10" i="4"/>
  <c r="B10" i="4"/>
  <c r="F10" i="4" s="1"/>
  <c r="B11" i="4" s="1"/>
  <c r="F11" i="4" s="1"/>
  <c r="B12" i="4" s="1"/>
  <c r="F12" i="4" s="1"/>
  <c r="B13" i="4" s="1"/>
  <c r="F13" i="4" s="1"/>
  <c r="B14" i="4" s="1"/>
  <c r="F14" i="4" s="1"/>
  <c r="B15" i="4" s="1"/>
  <c r="F15" i="4" s="1"/>
  <c r="B16" i="4" s="1"/>
  <c r="F16" i="4" s="1"/>
  <c r="B17" i="4" s="1"/>
  <c r="F17" i="4" s="1"/>
  <c r="B18" i="4" s="1"/>
  <c r="F18" i="4" s="1"/>
  <c r="B19" i="4" s="1"/>
  <c r="F19" i="4" s="1"/>
  <c r="B20" i="4" s="1"/>
  <c r="F20" i="4" s="1"/>
  <c r="B21" i="4" s="1"/>
  <c r="F21" i="4" s="1"/>
  <c r="B22" i="4" s="1"/>
  <c r="F22" i="4" s="1"/>
  <c r="B23" i="4" s="1"/>
  <c r="F23" i="4" s="1"/>
  <c r="B24" i="4" s="1"/>
  <c r="F24" i="4" s="1"/>
  <c r="B25" i="4" s="1"/>
  <c r="F25" i="4" s="1"/>
  <c r="B26" i="4" s="1"/>
  <c r="F26" i="4" s="1"/>
  <c r="B27" i="4" s="1"/>
  <c r="F27" i="4" s="1"/>
  <c r="B28" i="4" s="1"/>
  <c r="F28" i="4" s="1"/>
  <c r="B29" i="4" s="1"/>
  <c r="F29" i="4" s="1"/>
  <c r="B30" i="4" s="1"/>
  <c r="F30" i="4" s="1"/>
  <c r="B31" i="4" s="1"/>
  <c r="F31" i="4" s="1"/>
  <c r="B32" i="4" s="1"/>
  <c r="F32" i="4" s="1"/>
  <c r="B33" i="4" s="1"/>
  <c r="F33" i="4" s="1"/>
  <c r="B34" i="4" s="1"/>
  <c r="F34" i="4" s="1"/>
  <c r="B35" i="4" s="1"/>
  <c r="F35" i="4" s="1"/>
  <c r="B36" i="4" s="1"/>
  <c r="F36" i="4" s="1"/>
  <c r="B37" i="4" s="1"/>
  <c r="F37" i="4" s="1"/>
  <c r="B38" i="4" s="1"/>
  <c r="F38" i="4" s="1"/>
  <c r="B39" i="4" s="1"/>
  <c r="F39" i="4" s="1"/>
  <c r="B40" i="4" s="1"/>
  <c r="F40" i="4" s="1"/>
  <c r="B41" i="4" s="1"/>
  <c r="F41" i="4" s="1"/>
  <c r="B42" i="4" s="1"/>
  <c r="F42" i="4" s="1"/>
  <c r="B43" i="4" s="1"/>
  <c r="F43" i="4" s="1"/>
  <c r="B44" i="4" s="1"/>
  <c r="F44" i="4" s="1"/>
  <c r="B45" i="4" s="1"/>
  <c r="F45" i="4" s="1"/>
  <c r="B46" i="4" s="1"/>
  <c r="F46" i="4" s="1"/>
  <c r="B47" i="4" s="1"/>
  <c r="F47" i="4" s="1"/>
  <c r="B48" i="4" s="1"/>
  <c r="F48" i="4" s="1"/>
  <c r="B49" i="4" s="1"/>
  <c r="F49" i="4" s="1"/>
  <c r="B50" i="4" s="1"/>
  <c r="F50" i="4" s="1"/>
  <c r="B51" i="4" s="1"/>
  <c r="F51" i="4" s="1"/>
  <c r="B52" i="4" s="1"/>
  <c r="F52" i="4" s="1"/>
  <c r="B53" i="4" s="1"/>
  <c r="F53" i="4" s="1"/>
  <c r="B54" i="4" s="1"/>
  <c r="F54" i="4" s="1"/>
  <c r="B55" i="4" s="1"/>
  <c r="F55" i="4" s="1"/>
  <c r="B56" i="4" s="1"/>
  <c r="F56" i="4" s="1"/>
  <c r="B57" i="4" s="1"/>
  <c r="F57" i="4" s="1"/>
  <c r="B58" i="4" s="1"/>
  <c r="F58" i="4" s="1"/>
  <c r="B59" i="4" s="1"/>
  <c r="F59" i="4" s="1"/>
  <c r="B60" i="4" s="1"/>
  <c r="F60" i="4" s="1"/>
  <c r="B61" i="4" s="1"/>
  <c r="F61" i="4" s="1"/>
  <c r="B62" i="4" s="1"/>
  <c r="F62" i="4" s="1"/>
  <c r="B63" i="4" s="1"/>
  <c r="F63" i="4" s="1"/>
  <c r="B64" i="4" s="1"/>
  <c r="F64" i="4" s="1"/>
  <c r="B65" i="4" s="1"/>
  <c r="F65" i="4" s="1"/>
  <c r="B66" i="4" s="1"/>
  <c r="F66" i="4" s="1"/>
  <c r="B67" i="4" s="1"/>
  <c r="F67" i="4" s="1"/>
  <c r="B68" i="4" s="1"/>
  <c r="F68" i="4" s="1"/>
  <c r="B69" i="4" s="1"/>
  <c r="F69" i="4" s="1"/>
  <c r="B70" i="4" s="1"/>
  <c r="F70" i="4" s="1"/>
  <c r="B71" i="4" s="1"/>
  <c r="F71" i="4" s="1"/>
  <c r="B72" i="4" s="1"/>
  <c r="F72" i="4" s="1"/>
  <c r="B73" i="4" s="1"/>
  <c r="F73" i="4" s="1"/>
  <c r="B74" i="4" s="1"/>
  <c r="F74" i="4" s="1"/>
  <c r="B75" i="4" s="1"/>
  <c r="F75" i="4" s="1"/>
  <c r="B76" i="4" s="1"/>
  <c r="F76" i="4" s="1"/>
  <c r="B77" i="4" s="1"/>
  <c r="F77" i="4" s="1"/>
  <c r="B78" i="4" s="1"/>
  <c r="F78" i="4" s="1"/>
  <c r="B79" i="4" s="1"/>
  <c r="F79" i="4" s="1"/>
  <c r="B80" i="4" s="1"/>
  <c r="F80" i="4" s="1"/>
  <c r="B81" i="4" s="1"/>
  <c r="F81" i="4" s="1"/>
  <c r="B82" i="4" s="1"/>
  <c r="F82" i="4" s="1"/>
  <c r="B83" i="4" s="1"/>
  <c r="F83" i="4" s="1"/>
  <c r="B84" i="4" s="1"/>
  <c r="F84" i="4" s="1"/>
  <c r="B85" i="4" s="1"/>
  <c r="F85" i="4" s="1"/>
  <c r="B86" i="4" s="1"/>
  <c r="F86" i="4" s="1"/>
  <c r="B87" i="4" s="1"/>
  <c r="F87" i="4" s="1"/>
  <c r="B88" i="4" s="1"/>
  <c r="F88" i="4" s="1"/>
  <c r="B89" i="4" s="1"/>
  <c r="F89" i="4" s="1"/>
  <c r="B90" i="4" s="1"/>
  <c r="F90" i="4" s="1"/>
  <c r="B91" i="4" s="1"/>
  <c r="F91" i="4" s="1"/>
  <c r="B92" i="4" s="1"/>
  <c r="F92" i="4" s="1"/>
  <c r="B93" i="4" s="1"/>
  <c r="F93" i="4" s="1"/>
  <c r="B94" i="4" s="1"/>
  <c r="F94" i="4" s="1"/>
  <c r="B95" i="4" s="1"/>
  <c r="F95" i="4" s="1"/>
  <c r="B96" i="4" s="1"/>
  <c r="F96" i="4" s="1"/>
  <c r="B97" i="4" s="1"/>
  <c r="F97" i="4" s="1"/>
  <c r="B98" i="4" s="1"/>
  <c r="F98" i="4" s="1"/>
  <c r="B99" i="4" s="1"/>
  <c r="F99" i="4" s="1"/>
  <c r="B100" i="4" s="1"/>
  <c r="F100" i="4" s="1"/>
  <c r="B101" i="4" s="1"/>
  <c r="F101" i="4" s="1"/>
  <c r="B102" i="4" s="1"/>
  <c r="V9" i="4"/>
  <c r="R10" i="4" s="1"/>
  <c r="R262" i="4" s="1"/>
  <c r="Q9" i="4"/>
  <c r="I9" i="4"/>
  <c r="J9" i="4" s="1"/>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I12" i="3"/>
  <c r="R12" i="3"/>
  <c r="T12" i="3"/>
  <c r="E274" i="3"/>
  <c r="D274" i="3"/>
  <c r="C274" i="3"/>
  <c r="B274" i="3"/>
  <c r="T272" i="3"/>
  <c r="R272" i="3"/>
  <c r="I272" i="3"/>
  <c r="T271" i="3"/>
  <c r="R271" i="3"/>
  <c r="I271" i="3"/>
  <c r="T270" i="3"/>
  <c r="R270" i="3"/>
  <c r="I270" i="3"/>
  <c r="T269" i="3"/>
  <c r="R269" i="3"/>
  <c r="I269" i="3"/>
  <c r="T268" i="3"/>
  <c r="R268" i="3"/>
  <c r="I268" i="3"/>
  <c r="T267" i="3"/>
  <c r="R267" i="3"/>
  <c r="I267" i="3"/>
  <c r="T266" i="3"/>
  <c r="R266" i="3"/>
  <c r="I266" i="3"/>
  <c r="T265" i="3"/>
  <c r="R265" i="3"/>
  <c r="I265" i="3"/>
  <c r="T264" i="3"/>
  <c r="R264" i="3"/>
  <c r="I264" i="3"/>
  <c r="T263" i="3"/>
  <c r="R263" i="3"/>
  <c r="I263" i="3"/>
  <c r="T262" i="3"/>
  <c r="R262" i="3"/>
  <c r="I262" i="3"/>
  <c r="T261" i="3"/>
  <c r="R261" i="3"/>
  <c r="I261" i="3"/>
  <c r="T260" i="3"/>
  <c r="R260" i="3"/>
  <c r="I260" i="3"/>
  <c r="T259" i="3"/>
  <c r="R259" i="3"/>
  <c r="I259" i="3"/>
  <c r="T258" i="3"/>
  <c r="R258" i="3"/>
  <c r="I258" i="3"/>
  <c r="T257" i="3"/>
  <c r="R257" i="3"/>
  <c r="I257" i="3"/>
  <c r="T256" i="3"/>
  <c r="R256" i="3"/>
  <c r="I256" i="3"/>
  <c r="T255" i="3"/>
  <c r="R255" i="3"/>
  <c r="I255" i="3"/>
  <c r="T254" i="3"/>
  <c r="R254" i="3"/>
  <c r="I254" i="3"/>
  <c r="T253" i="3"/>
  <c r="R253" i="3"/>
  <c r="I253" i="3"/>
  <c r="T252" i="3"/>
  <c r="R252" i="3"/>
  <c r="I252" i="3"/>
  <c r="T251" i="3"/>
  <c r="R251" i="3"/>
  <c r="I251" i="3"/>
  <c r="T250" i="3"/>
  <c r="R250" i="3"/>
  <c r="I250" i="3"/>
  <c r="T249" i="3"/>
  <c r="R249" i="3"/>
  <c r="I249" i="3"/>
  <c r="T248" i="3"/>
  <c r="R248" i="3"/>
  <c r="I248" i="3"/>
  <c r="T247" i="3"/>
  <c r="R247" i="3"/>
  <c r="I247" i="3"/>
  <c r="T246" i="3"/>
  <c r="R246" i="3"/>
  <c r="I246" i="3"/>
  <c r="T245" i="3"/>
  <c r="R245" i="3"/>
  <c r="I245" i="3"/>
  <c r="T244" i="3"/>
  <c r="R244" i="3"/>
  <c r="I244" i="3"/>
  <c r="T243" i="3"/>
  <c r="R243" i="3"/>
  <c r="I243" i="3"/>
  <c r="T242" i="3"/>
  <c r="R242" i="3"/>
  <c r="I242" i="3"/>
  <c r="T241" i="3"/>
  <c r="R241" i="3"/>
  <c r="I241" i="3"/>
  <c r="T240" i="3"/>
  <c r="R240" i="3"/>
  <c r="I240" i="3"/>
  <c r="T239" i="3"/>
  <c r="R239" i="3"/>
  <c r="I239" i="3"/>
  <c r="T238" i="3"/>
  <c r="R238" i="3"/>
  <c r="I238" i="3"/>
  <c r="T237" i="3"/>
  <c r="R237" i="3"/>
  <c r="I237" i="3"/>
  <c r="T236" i="3"/>
  <c r="R236" i="3"/>
  <c r="I236" i="3"/>
  <c r="T235" i="3"/>
  <c r="R235" i="3"/>
  <c r="I235" i="3"/>
  <c r="T234" i="3"/>
  <c r="R234" i="3"/>
  <c r="I234" i="3"/>
  <c r="T233" i="3"/>
  <c r="R233" i="3"/>
  <c r="I233" i="3"/>
  <c r="T232" i="3"/>
  <c r="R232" i="3"/>
  <c r="I232" i="3"/>
  <c r="T231" i="3"/>
  <c r="R231" i="3"/>
  <c r="I231" i="3"/>
  <c r="T230" i="3"/>
  <c r="R230" i="3"/>
  <c r="I230" i="3"/>
  <c r="T229" i="3"/>
  <c r="R229" i="3"/>
  <c r="I229" i="3"/>
  <c r="T228" i="3"/>
  <c r="R228" i="3"/>
  <c r="I228" i="3"/>
  <c r="T227" i="3"/>
  <c r="R227" i="3"/>
  <c r="I227" i="3"/>
  <c r="T226" i="3"/>
  <c r="R226" i="3"/>
  <c r="I226" i="3"/>
  <c r="T225" i="3"/>
  <c r="R225" i="3"/>
  <c r="I225" i="3"/>
  <c r="T224" i="3"/>
  <c r="R224" i="3"/>
  <c r="I224" i="3"/>
  <c r="T223" i="3"/>
  <c r="R223" i="3"/>
  <c r="I223" i="3"/>
  <c r="T222" i="3"/>
  <c r="R222" i="3"/>
  <c r="I222" i="3"/>
  <c r="T221" i="3"/>
  <c r="R221" i="3"/>
  <c r="I221" i="3"/>
  <c r="T220" i="3"/>
  <c r="R220" i="3"/>
  <c r="I220" i="3"/>
  <c r="T219" i="3"/>
  <c r="R219" i="3"/>
  <c r="I219" i="3"/>
  <c r="T218" i="3"/>
  <c r="R218" i="3"/>
  <c r="I218" i="3"/>
  <c r="T217" i="3"/>
  <c r="R217" i="3"/>
  <c r="I217" i="3"/>
  <c r="T216" i="3"/>
  <c r="R216" i="3"/>
  <c r="I216" i="3"/>
  <c r="T215" i="3"/>
  <c r="R215" i="3"/>
  <c r="I215" i="3"/>
  <c r="T214" i="3"/>
  <c r="R214" i="3"/>
  <c r="I214" i="3"/>
  <c r="T213" i="3"/>
  <c r="R213" i="3"/>
  <c r="I213" i="3"/>
  <c r="T212" i="3"/>
  <c r="R212" i="3"/>
  <c r="I212" i="3"/>
  <c r="T211" i="3"/>
  <c r="R211" i="3"/>
  <c r="I211" i="3"/>
  <c r="T210" i="3"/>
  <c r="R210" i="3"/>
  <c r="I210" i="3"/>
  <c r="T209" i="3"/>
  <c r="R209" i="3"/>
  <c r="I209" i="3"/>
  <c r="T208" i="3"/>
  <c r="R208" i="3"/>
  <c r="I208" i="3"/>
  <c r="T207" i="3"/>
  <c r="R207" i="3"/>
  <c r="I207" i="3"/>
  <c r="T206" i="3"/>
  <c r="R206" i="3"/>
  <c r="I206" i="3"/>
  <c r="T205" i="3"/>
  <c r="R205" i="3"/>
  <c r="I205" i="3"/>
  <c r="T204" i="3"/>
  <c r="R204" i="3"/>
  <c r="I204" i="3"/>
  <c r="T203" i="3"/>
  <c r="R203" i="3"/>
  <c r="I203" i="3"/>
  <c r="T202" i="3"/>
  <c r="R202" i="3"/>
  <c r="I202" i="3"/>
  <c r="T201" i="3"/>
  <c r="R201" i="3"/>
  <c r="I201" i="3"/>
  <c r="T200" i="3"/>
  <c r="R200" i="3"/>
  <c r="I200" i="3"/>
  <c r="T199" i="3"/>
  <c r="R199" i="3"/>
  <c r="I199" i="3"/>
  <c r="T198" i="3"/>
  <c r="R198" i="3"/>
  <c r="I198" i="3"/>
  <c r="T197" i="3"/>
  <c r="R197" i="3"/>
  <c r="I197" i="3"/>
  <c r="T196" i="3"/>
  <c r="R196" i="3"/>
  <c r="I196" i="3"/>
  <c r="T195" i="3"/>
  <c r="R195" i="3"/>
  <c r="I195" i="3"/>
  <c r="T194" i="3"/>
  <c r="R194" i="3"/>
  <c r="I194" i="3"/>
  <c r="T193" i="3"/>
  <c r="R193" i="3"/>
  <c r="I193" i="3"/>
  <c r="T192" i="3"/>
  <c r="R192" i="3"/>
  <c r="I192" i="3"/>
  <c r="T191" i="3"/>
  <c r="R191" i="3"/>
  <c r="I191" i="3"/>
  <c r="T190" i="3"/>
  <c r="R190" i="3"/>
  <c r="I190" i="3"/>
  <c r="T189" i="3"/>
  <c r="R189" i="3"/>
  <c r="I189" i="3"/>
  <c r="T188" i="3"/>
  <c r="R188" i="3"/>
  <c r="I188" i="3"/>
  <c r="T187" i="3"/>
  <c r="R187" i="3"/>
  <c r="I187" i="3"/>
  <c r="T186" i="3"/>
  <c r="R186" i="3"/>
  <c r="I186" i="3"/>
  <c r="T185" i="3"/>
  <c r="R185" i="3"/>
  <c r="I185" i="3"/>
  <c r="T184" i="3"/>
  <c r="R184" i="3"/>
  <c r="I184" i="3"/>
  <c r="T183" i="3"/>
  <c r="R183" i="3"/>
  <c r="I183" i="3"/>
  <c r="T182" i="3"/>
  <c r="R182" i="3"/>
  <c r="I182" i="3"/>
  <c r="T181" i="3"/>
  <c r="R181" i="3"/>
  <c r="I181" i="3"/>
  <c r="T180" i="3"/>
  <c r="R180" i="3"/>
  <c r="I180" i="3"/>
  <c r="T179" i="3"/>
  <c r="R179" i="3"/>
  <c r="I179" i="3"/>
  <c r="T178" i="3"/>
  <c r="R178" i="3"/>
  <c r="I178" i="3"/>
  <c r="T177" i="3"/>
  <c r="R177" i="3"/>
  <c r="I177" i="3"/>
  <c r="T176" i="3"/>
  <c r="R176" i="3"/>
  <c r="I176" i="3"/>
  <c r="T175" i="3"/>
  <c r="R175" i="3"/>
  <c r="I175" i="3"/>
  <c r="T174" i="3"/>
  <c r="R174" i="3"/>
  <c r="I174" i="3"/>
  <c r="T173" i="3"/>
  <c r="R173" i="3"/>
  <c r="I173" i="3"/>
  <c r="T172" i="3"/>
  <c r="R172" i="3"/>
  <c r="I172" i="3"/>
  <c r="T171" i="3"/>
  <c r="R171" i="3"/>
  <c r="I171" i="3"/>
  <c r="T170" i="3"/>
  <c r="R170" i="3"/>
  <c r="I170" i="3"/>
  <c r="T169" i="3"/>
  <c r="R169" i="3"/>
  <c r="I169" i="3"/>
  <c r="T168" i="3"/>
  <c r="R168" i="3"/>
  <c r="I168" i="3"/>
  <c r="T167" i="3"/>
  <c r="R167" i="3"/>
  <c r="I167" i="3"/>
  <c r="T166" i="3"/>
  <c r="R166" i="3"/>
  <c r="I166" i="3"/>
  <c r="T165" i="3"/>
  <c r="R165" i="3"/>
  <c r="I165" i="3"/>
  <c r="T164" i="3"/>
  <c r="R164" i="3"/>
  <c r="I164" i="3"/>
  <c r="T163" i="3"/>
  <c r="R163" i="3"/>
  <c r="I163" i="3"/>
  <c r="T162" i="3"/>
  <c r="R162" i="3"/>
  <c r="I162" i="3"/>
  <c r="T161" i="3"/>
  <c r="R161" i="3"/>
  <c r="I161" i="3"/>
  <c r="T160" i="3"/>
  <c r="R160" i="3"/>
  <c r="I160" i="3"/>
  <c r="T159" i="3"/>
  <c r="R159" i="3"/>
  <c r="I159" i="3"/>
  <c r="T158" i="3"/>
  <c r="R158" i="3"/>
  <c r="I158" i="3"/>
  <c r="T157" i="3"/>
  <c r="R157" i="3"/>
  <c r="I157" i="3"/>
  <c r="T156" i="3"/>
  <c r="R156" i="3"/>
  <c r="I156" i="3"/>
  <c r="T155" i="3"/>
  <c r="R155" i="3"/>
  <c r="I155" i="3"/>
  <c r="T154" i="3"/>
  <c r="R154" i="3"/>
  <c r="I154" i="3"/>
  <c r="T153" i="3"/>
  <c r="R153" i="3"/>
  <c r="I153" i="3"/>
  <c r="T152" i="3"/>
  <c r="R152" i="3"/>
  <c r="I152" i="3"/>
  <c r="T151" i="3"/>
  <c r="R151" i="3"/>
  <c r="I151" i="3"/>
  <c r="T150" i="3"/>
  <c r="R150" i="3"/>
  <c r="I150" i="3"/>
  <c r="T149" i="3"/>
  <c r="R149" i="3"/>
  <c r="I149" i="3"/>
  <c r="T148" i="3"/>
  <c r="R148" i="3"/>
  <c r="I148" i="3"/>
  <c r="T147" i="3"/>
  <c r="R147" i="3"/>
  <c r="I147" i="3"/>
  <c r="T146" i="3"/>
  <c r="R146" i="3"/>
  <c r="I146" i="3"/>
  <c r="T145" i="3"/>
  <c r="R145" i="3"/>
  <c r="I145" i="3"/>
  <c r="T144" i="3"/>
  <c r="R144" i="3"/>
  <c r="I144" i="3"/>
  <c r="T143" i="3"/>
  <c r="R143" i="3"/>
  <c r="I143" i="3"/>
  <c r="T142" i="3"/>
  <c r="R142" i="3"/>
  <c r="I142" i="3"/>
  <c r="T141" i="3"/>
  <c r="R141" i="3"/>
  <c r="I141" i="3"/>
  <c r="T140" i="3"/>
  <c r="R140" i="3"/>
  <c r="I140" i="3"/>
  <c r="T139" i="3"/>
  <c r="R139" i="3"/>
  <c r="I139" i="3"/>
  <c r="T138" i="3"/>
  <c r="R138" i="3"/>
  <c r="I138" i="3"/>
  <c r="T137" i="3"/>
  <c r="R137" i="3"/>
  <c r="I137" i="3"/>
  <c r="T136" i="3"/>
  <c r="R136" i="3"/>
  <c r="I136" i="3"/>
  <c r="T135" i="3"/>
  <c r="R135" i="3"/>
  <c r="I135" i="3"/>
  <c r="T134" i="3"/>
  <c r="R134" i="3"/>
  <c r="I134" i="3"/>
  <c r="T133" i="3"/>
  <c r="R133" i="3"/>
  <c r="I133" i="3"/>
  <c r="T132" i="3"/>
  <c r="R132" i="3"/>
  <c r="I132" i="3"/>
  <c r="T131" i="3"/>
  <c r="R131" i="3"/>
  <c r="I131" i="3"/>
  <c r="T130" i="3"/>
  <c r="R130" i="3"/>
  <c r="I130" i="3"/>
  <c r="T129" i="3"/>
  <c r="R129" i="3"/>
  <c r="I129" i="3"/>
  <c r="T128" i="3"/>
  <c r="R128" i="3"/>
  <c r="I128" i="3"/>
  <c r="T127" i="3"/>
  <c r="R127" i="3"/>
  <c r="I127" i="3"/>
  <c r="T126" i="3"/>
  <c r="R126" i="3"/>
  <c r="I126" i="3"/>
  <c r="T125" i="3"/>
  <c r="R125" i="3"/>
  <c r="I125" i="3"/>
  <c r="T124" i="3"/>
  <c r="R124" i="3"/>
  <c r="I124" i="3"/>
  <c r="T123" i="3"/>
  <c r="R123" i="3"/>
  <c r="I123" i="3"/>
  <c r="T122" i="3"/>
  <c r="R122" i="3"/>
  <c r="I122" i="3"/>
  <c r="T121" i="3"/>
  <c r="R121" i="3"/>
  <c r="I121" i="3"/>
  <c r="T120" i="3"/>
  <c r="R120" i="3"/>
  <c r="I120" i="3"/>
  <c r="T119" i="3"/>
  <c r="R119" i="3"/>
  <c r="I119" i="3"/>
  <c r="T118" i="3"/>
  <c r="R118" i="3"/>
  <c r="I118" i="3"/>
  <c r="T117" i="3"/>
  <c r="R117" i="3"/>
  <c r="I117" i="3"/>
  <c r="T116" i="3"/>
  <c r="R116" i="3"/>
  <c r="I116" i="3"/>
  <c r="T115" i="3"/>
  <c r="R115" i="3"/>
  <c r="I115" i="3"/>
  <c r="T114" i="3"/>
  <c r="R114" i="3"/>
  <c r="I114" i="3"/>
  <c r="T113" i="3"/>
  <c r="R113" i="3"/>
  <c r="I113" i="3"/>
  <c r="T112" i="3"/>
  <c r="R112" i="3"/>
  <c r="I112" i="3"/>
  <c r="T111" i="3"/>
  <c r="R111" i="3"/>
  <c r="I111" i="3"/>
  <c r="T110" i="3"/>
  <c r="R110" i="3"/>
  <c r="I110" i="3"/>
  <c r="T109" i="3"/>
  <c r="R109" i="3"/>
  <c r="I109" i="3"/>
  <c r="T108" i="3"/>
  <c r="R108" i="3"/>
  <c r="I108" i="3"/>
  <c r="T107" i="3"/>
  <c r="R107" i="3"/>
  <c r="I107" i="3"/>
  <c r="T106" i="3"/>
  <c r="R106" i="3"/>
  <c r="I106" i="3"/>
  <c r="T105" i="3"/>
  <c r="R105" i="3"/>
  <c r="I105" i="3"/>
  <c r="T104" i="3"/>
  <c r="R104" i="3"/>
  <c r="I104" i="3"/>
  <c r="T103" i="3"/>
  <c r="R103" i="3"/>
  <c r="I103" i="3"/>
  <c r="T102" i="3"/>
  <c r="R102" i="3"/>
  <c r="I102" i="3"/>
  <c r="T101" i="3"/>
  <c r="R101" i="3"/>
  <c r="I101" i="3"/>
  <c r="T100" i="3"/>
  <c r="R100" i="3"/>
  <c r="I100" i="3"/>
  <c r="T99" i="3"/>
  <c r="R99" i="3"/>
  <c r="I99" i="3"/>
  <c r="T98" i="3"/>
  <c r="R98" i="3"/>
  <c r="I98" i="3"/>
  <c r="T97" i="3"/>
  <c r="R97" i="3"/>
  <c r="I97" i="3"/>
  <c r="T96" i="3"/>
  <c r="R96" i="3"/>
  <c r="I96" i="3"/>
  <c r="T95" i="3"/>
  <c r="R95" i="3"/>
  <c r="I95" i="3"/>
  <c r="T94" i="3"/>
  <c r="R94" i="3"/>
  <c r="I94" i="3"/>
  <c r="T93" i="3"/>
  <c r="R93" i="3"/>
  <c r="I93" i="3"/>
  <c r="T92" i="3"/>
  <c r="R92" i="3"/>
  <c r="I92" i="3"/>
  <c r="T91" i="3"/>
  <c r="R91" i="3"/>
  <c r="I91" i="3"/>
  <c r="T90" i="3"/>
  <c r="R90" i="3"/>
  <c r="I90" i="3"/>
  <c r="T89" i="3"/>
  <c r="R89" i="3"/>
  <c r="I89" i="3"/>
  <c r="T88" i="3"/>
  <c r="R88" i="3"/>
  <c r="I88" i="3"/>
  <c r="T87" i="3"/>
  <c r="R87" i="3"/>
  <c r="I87" i="3"/>
  <c r="T86" i="3"/>
  <c r="R86" i="3"/>
  <c r="I86" i="3"/>
  <c r="T85" i="3"/>
  <c r="R85" i="3"/>
  <c r="I85" i="3"/>
  <c r="T84" i="3"/>
  <c r="R84" i="3"/>
  <c r="I84" i="3"/>
  <c r="T83" i="3"/>
  <c r="R83" i="3"/>
  <c r="I83" i="3"/>
  <c r="T82" i="3"/>
  <c r="R82" i="3"/>
  <c r="I82" i="3"/>
  <c r="T81" i="3"/>
  <c r="R81" i="3"/>
  <c r="I81" i="3"/>
  <c r="T80" i="3"/>
  <c r="R80" i="3"/>
  <c r="I80" i="3"/>
  <c r="T79" i="3"/>
  <c r="R79" i="3"/>
  <c r="I79" i="3"/>
  <c r="T78" i="3"/>
  <c r="R78" i="3"/>
  <c r="I78" i="3"/>
  <c r="T77" i="3"/>
  <c r="R77" i="3"/>
  <c r="I77" i="3"/>
  <c r="T76" i="3"/>
  <c r="R76" i="3"/>
  <c r="I76" i="3"/>
  <c r="T75" i="3"/>
  <c r="R75" i="3"/>
  <c r="I75" i="3"/>
  <c r="T74" i="3"/>
  <c r="R74" i="3"/>
  <c r="I74" i="3"/>
  <c r="T73" i="3"/>
  <c r="R73" i="3"/>
  <c r="I73" i="3"/>
  <c r="T72" i="3"/>
  <c r="R72" i="3"/>
  <c r="I72" i="3"/>
  <c r="T71" i="3"/>
  <c r="R71" i="3"/>
  <c r="I71" i="3"/>
  <c r="T70" i="3"/>
  <c r="R70" i="3"/>
  <c r="I70" i="3"/>
  <c r="T69" i="3"/>
  <c r="R69" i="3"/>
  <c r="I69" i="3"/>
  <c r="T68" i="3"/>
  <c r="R68" i="3"/>
  <c r="I68" i="3"/>
  <c r="T67" i="3"/>
  <c r="R67" i="3"/>
  <c r="I67" i="3"/>
  <c r="T66" i="3"/>
  <c r="R66" i="3"/>
  <c r="I66" i="3"/>
  <c r="T65" i="3"/>
  <c r="R65" i="3"/>
  <c r="I65" i="3"/>
  <c r="T64" i="3"/>
  <c r="R64" i="3"/>
  <c r="I64" i="3"/>
  <c r="T63" i="3"/>
  <c r="R63" i="3"/>
  <c r="I63" i="3"/>
  <c r="T62" i="3"/>
  <c r="R62" i="3"/>
  <c r="I62" i="3"/>
  <c r="T61" i="3"/>
  <c r="R61" i="3"/>
  <c r="I61" i="3"/>
  <c r="T60" i="3"/>
  <c r="R60" i="3"/>
  <c r="I60" i="3"/>
  <c r="T59" i="3"/>
  <c r="R59" i="3"/>
  <c r="I59" i="3"/>
  <c r="T58" i="3"/>
  <c r="R58" i="3"/>
  <c r="I58" i="3"/>
  <c r="T57" i="3"/>
  <c r="R57" i="3"/>
  <c r="I57" i="3"/>
  <c r="T56" i="3"/>
  <c r="R56" i="3"/>
  <c r="I56" i="3"/>
  <c r="T55" i="3"/>
  <c r="R55" i="3"/>
  <c r="I55" i="3"/>
  <c r="T54" i="3"/>
  <c r="R54" i="3"/>
  <c r="I54" i="3"/>
  <c r="T53" i="3"/>
  <c r="R53" i="3"/>
  <c r="I53" i="3"/>
  <c r="T52" i="3"/>
  <c r="R52" i="3"/>
  <c r="I52" i="3"/>
  <c r="T51" i="3"/>
  <c r="R51" i="3"/>
  <c r="I51" i="3"/>
  <c r="T50" i="3"/>
  <c r="R50" i="3"/>
  <c r="I50" i="3"/>
  <c r="T49" i="3"/>
  <c r="R49" i="3"/>
  <c r="I49" i="3"/>
  <c r="T48" i="3"/>
  <c r="R48" i="3"/>
  <c r="I48" i="3"/>
  <c r="T47" i="3"/>
  <c r="R47" i="3"/>
  <c r="I47" i="3"/>
  <c r="T46" i="3"/>
  <c r="R46" i="3"/>
  <c r="I46" i="3"/>
  <c r="T45" i="3"/>
  <c r="R45" i="3"/>
  <c r="I45" i="3"/>
  <c r="T44" i="3"/>
  <c r="R44" i="3"/>
  <c r="I44" i="3"/>
  <c r="T43" i="3"/>
  <c r="R43" i="3"/>
  <c r="I43" i="3"/>
  <c r="T42" i="3"/>
  <c r="R42" i="3"/>
  <c r="I42" i="3"/>
  <c r="T41" i="3"/>
  <c r="R41" i="3"/>
  <c r="I41" i="3"/>
  <c r="T40" i="3"/>
  <c r="R40" i="3"/>
  <c r="I40" i="3"/>
  <c r="T39" i="3"/>
  <c r="R39" i="3"/>
  <c r="I39" i="3"/>
  <c r="T38" i="3"/>
  <c r="R38" i="3"/>
  <c r="I38" i="3"/>
  <c r="T37" i="3"/>
  <c r="R37" i="3"/>
  <c r="I37" i="3"/>
  <c r="T36" i="3"/>
  <c r="R36" i="3"/>
  <c r="I36" i="3"/>
  <c r="T35" i="3"/>
  <c r="R35" i="3"/>
  <c r="I35" i="3"/>
  <c r="T34" i="3"/>
  <c r="R34" i="3"/>
  <c r="I34" i="3"/>
  <c r="T33" i="3"/>
  <c r="R33" i="3"/>
  <c r="I33" i="3"/>
  <c r="T32" i="3"/>
  <c r="R32" i="3"/>
  <c r="I32" i="3"/>
  <c r="T31" i="3"/>
  <c r="R31" i="3"/>
  <c r="I31" i="3"/>
  <c r="T30" i="3"/>
  <c r="R30" i="3"/>
  <c r="I30" i="3"/>
  <c r="T29" i="3"/>
  <c r="R29" i="3"/>
  <c r="I29" i="3"/>
  <c r="T28" i="3"/>
  <c r="R28" i="3"/>
  <c r="I28" i="3"/>
  <c r="T27" i="3"/>
  <c r="R27" i="3"/>
  <c r="I27" i="3"/>
  <c r="T26" i="3"/>
  <c r="R26" i="3"/>
  <c r="I26" i="3"/>
  <c r="T25" i="3"/>
  <c r="R25" i="3"/>
  <c r="I25" i="3"/>
  <c r="T24" i="3"/>
  <c r="R24" i="3"/>
  <c r="I24" i="3"/>
  <c r="T23" i="3"/>
  <c r="R23" i="3"/>
  <c r="I23" i="3"/>
  <c r="T22" i="3"/>
  <c r="R22" i="3"/>
  <c r="I22" i="3"/>
  <c r="T21" i="3"/>
  <c r="R21" i="3"/>
  <c r="I21" i="3"/>
  <c r="T20" i="3"/>
  <c r="R20" i="3"/>
  <c r="I20" i="3"/>
  <c r="T19" i="3"/>
  <c r="R19" i="3"/>
  <c r="I19" i="3"/>
  <c r="T18" i="3"/>
  <c r="R18" i="3"/>
  <c r="I18" i="3"/>
  <c r="T17" i="3"/>
  <c r="R17" i="3"/>
  <c r="I17" i="3"/>
  <c r="T16" i="3"/>
  <c r="R16" i="3"/>
  <c r="I16" i="3"/>
  <c r="T15" i="3"/>
  <c r="R15" i="3"/>
  <c r="I15" i="3"/>
  <c r="T14" i="3"/>
  <c r="R14" i="3"/>
  <c r="I14" i="3"/>
  <c r="T13" i="3"/>
  <c r="R13" i="3"/>
  <c r="I13" i="3"/>
  <c r="T11" i="3"/>
  <c r="R11" i="3"/>
  <c r="I11" i="3"/>
  <c r="T10" i="3"/>
  <c r="R10" i="3"/>
  <c r="I10" i="3"/>
  <c r="B10" i="3"/>
  <c r="F10" i="3" s="1"/>
  <c r="B11" i="3" s="1"/>
  <c r="F11" i="3" s="1"/>
  <c r="U9" i="3"/>
  <c r="Q10" i="3" s="1"/>
  <c r="P9" i="3"/>
  <c r="I9" i="3"/>
  <c r="K8" i="3"/>
  <c r="M9" i="3" s="1"/>
  <c r="N9" i="3" s="1"/>
  <c r="L9" i="3" s="1"/>
  <c r="I11" i="2"/>
  <c r="J11" i="2" s="1"/>
  <c r="S11" i="2"/>
  <c r="U11" i="2"/>
  <c r="B10" i="2"/>
  <c r="L8" i="4" l="1"/>
  <c r="S262" i="4"/>
  <c r="N105" i="4"/>
  <c r="N113" i="4"/>
  <c r="N117" i="4"/>
  <c r="N121" i="4"/>
  <c r="N106" i="4"/>
  <c r="N110" i="4"/>
  <c r="N114" i="4"/>
  <c r="N122" i="4"/>
  <c r="N126" i="4"/>
  <c r="N130" i="4"/>
  <c r="N138" i="4"/>
  <c r="N142" i="4"/>
  <c r="N146" i="4"/>
  <c r="N154" i="4"/>
  <c r="N158" i="4"/>
  <c r="N162" i="4"/>
  <c r="N170" i="4"/>
  <c r="N174" i="4"/>
  <c r="N178" i="4"/>
  <c r="N186" i="4"/>
  <c r="N190" i="4"/>
  <c r="N194" i="4"/>
  <c r="N202" i="4"/>
  <c r="N206" i="4"/>
  <c r="N210" i="4"/>
  <c r="N218" i="4"/>
  <c r="N222" i="4"/>
  <c r="N226" i="4"/>
  <c r="N234" i="4"/>
  <c r="N238" i="4"/>
  <c r="N116" i="4"/>
  <c r="N124" i="4"/>
  <c r="N129" i="4"/>
  <c r="N140" i="4"/>
  <c r="N145" i="4"/>
  <c r="N151" i="4"/>
  <c r="N161" i="4"/>
  <c r="N167" i="4"/>
  <c r="N172" i="4"/>
  <c r="N183" i="4"/>
  <c r="N188" i="4"/>
  <c r="N193" i="4"/>
  <c r="N204" i="4"/>
  <c r="N209" i="4"/>
  <c r="N215" i="4"/>
  <c r="N225" i="4"/>
  <c r="N231" i="4"/>
  <c r="N236" i="4"/>
  <c r="N111" i="4"/>
  <c r="N119" i="4"/>
  <c r="N125" i="4"/>
  <c r="N136" i="4"/>
  <c r="N141" i="4"/>
  <c r="N147" i="4"/>
  <c r="N157" i="4"/>
  <c r="N163" i="4"/>
  <c r="N168" i="4"/>
  <c r="N173" i="4"/>
  <c r="N179" i="4"/>
  <c r="N184" i="4"/>
  <c r="N189" i="4"/>
  <c r="N195" i="4"/>
  <c r="N200" i="4"/>
  <c r="N205" i="4"/>
  <c r="N211" i="4"/>
  <c r="N216" i="4"/>
  <c r="N221" i="4"/>
  <c r="N227" i="4"/>
  <c r="N232" i="4"/>
  <c r="N237" i="4"/>
  <c r="N104" i="4"/>
  <c r="N112" i="4"/>
  <c r="N120" i="4"/>
  <c r="N127" i="4"/>
  <c r="N132" i="4"/>
  <c r="N137" i="4"/>
  <c r="N143" i="4"/>
  <c r="N148" i="4"/>
  <c r="N153" i="4"/>
  <c r="N159" i="4"/>
  <c r="N164" i="4"/>
  <c r="N169" i="4"/>
  <c r="N175" i="4"/>
  <c r="N180" i="4"/>
  <c r="N185" i="4"/>
  <c r="N191" i="4"/>
  <c r="N196" i="4"/>
  <c r="N201" i="4"/>
  <c r="N207" i="4"/>
  <c r="N212" i="4"/>
  <c r="N217" i="4"/>
  <c r="N223" i="4"/>
  <c r="N228" i="4"/>
  <c r="N233" i="4"/>
  <c r="N107" i="4"/>
  <c r="N115" i="4"/>
  <c r="N123" i="4"/>
  <c r="N128" i="4"/>
  <c r="N133" i="4"/>
  <c r="N139" i="4"/>
  <c r="N144" i="4"/>
  <c r="N149" i="4"/>
  <c r="N155" i="4"/>
  <c r="N160" i="4"/>
  <c r="N165" i="4"/>
  <c r="N171" i="4"/>
  <c r="N176" i="4"/>
  <c r="N181" i="4"/>
  <c r="N187" i="4"/>
  <c r="N192" i="4"/>
  <c r="N197" i="4"/>
  <c r="N203" i="4"/>
  <c r="N208" i="4"/>
  <c r="N213" i="4"/>
  <c r="N219" i="4"/>
  <c r="N224" i="4"/>
  <c r="N229" i="4"/>
  <c r="N235" i="4"/>
  <c r="U262" i="4"/>
  <c r="N9" i="4"/>
  <c r="O9" i="4" s="1"/>
  <c r="M9" i="4" s="1"/>
  <c r="N10" i="4"/>
  <c r="F274" i="3"/>
  <c r="M12" i="3"/>
  <c r="N12" i="3" s="1"/>
  <c r="B12" i="3"/>
  <c r="F12" i="3" s="1"/>
  <c r="B13" i="3" s="1"/>
  <c r="F13" i="3" s="1"/>
  <c r="B14" i="3" s="1"/>
  <c r="F14" i="3" s="1"/>
  <c r="B15" i="3" s="1"/>
  <c r="F15" i="3" s="1"/>
  <c r="B16" i="3" s="1"/>
  <c r="F16" i="3" s="1"/>
  <c r="B17" i="3" s="1"/>
  <c r="F17" i="3" s="1"/>
  <c r="B18" i="3" s="1"/>
  <c r="F18" i="3" s="1"/>
  <c r="B19" i="3" s="1"/>
  <c r="F19" i="3" s="1"/>
  <c r="B20" i="3" s="1"/>
  <c r="F20" i="3" s="1"/>
  <c r="B21" i="3" s="1"/>
  <c r="F21" i="3" s="1"/>
  <c r="B22" i="3" s="1"/>
  <c r="F22" i="3" s="1"/>
  <c r="B23" i="3" s="1"/>
  <c r="F23" i="3" s="1"/>
  <c r="B24" i="3" s="1"/>
  <c r="F24" i="3" s="1"/>
  <c r="B25" i="3" s="1"/>
  <c r="F25" i="3" s="1"/>
  <c r="B26" i="3" s="1"/>
  <c r="F26" i="3" s="1"/>
  <c r="B27" i="3" s="1"/>
  <c r="F27" i="3" s="1"/>
  <c r="B28" i="3" s="1"/>
  <c r="F28" i="3" s="1"/>
  <c r="B29" i="3" s="1"/>
  <c r="F29" i="3" s="1"/>
  <c r="B30" i="3" s="1"/>
  <c r="F30" i="3" s="1"/>
  <c r="B31" i="3" s="1"/>
  <c r="F31" i="3" s="1"/>
  <c r="B32" i="3" s="1"/>
  <c r="F32" i="3" s="1"/>
  <c r="B33" i="3" s="1"/>
  <c r="F33" i="3" s="1"/>
  <c r="B34" i="3" s="1"/>
  <c r="F34" i="3" s="1"/>
  <c r="B35" i="3" s="1"/>
  <c r="F35" i="3" s="1"/>
  <c r="B36" i="3" s="1"/>
  <c r="F36" i="3" s="1"/>
  <c r="B37" i="3" s="1"/>
  <c r="F37" i="3" s="1"/>
  <c r="B38" i="3" s="1"/>
  <c r="F38" i="3" s="1"/>
  <c r="B39" i="3" s="1"/>
  <c r="F39" i="3" s="1"/>
  <c r="B40" i="3" s="1"/>
  <c r="F40" i="3" s="1"/>
  <c r="B41" i="3" s="1"/>
  <c r="F41" i="3" s="1"/>
  <c r="B42" i="3" s="1"/>
  <c r="F42" i="3" s="1"/>
  <c r="B43" i="3" s="1"/>
  <c r="F43" i="3" s="1"/>
  <c r="B44" i="3" s="1"/>
  <c r="F44" i="3" s="1"/>
  <c r="B45" i="3" s="1"/>
  <c r="F45" i="3" s="1"/>
  <c r="B46" i="3" s="1"/>
  <c r="F46" i="3" s="1"/>
  <c r="B47" i="3" s="1"/>
  <c r="F47" i="3" s="1"/>
  <c r="B48" i="3" s="1"/>
  <c r="F48" i="3" s="1"/>
  <c r="B49" i="3" s="1"/>
  <c r="F49" i="3" s="1"/>
  <c r="B50" i="3" s="1"/>
  <c r="F50" i="3" s="1"/>
  <c r="B51" i="3" s="1"/>
  <c r="F51" i="3" s="1"/>
  <c r="B52" i="3" s="1"/>
  <c r="F52" i="3" s="1"/>
  <c r="B53" i="3" s="1"/>
  <c r="F53" i="3" s="1"/>
  <c r="B54" i="3" s="1"/>
  <c r="F54" i="3" s="1"/>
  <c r="B55" i="3" s="1"/>
  <c r="F55" i="3" s="1"/>
  <c r="B56" i="3" s="1"/>
  <c r="F56" i="3" s="1"/>
  <c r="B57" i="3" s="1"/>
  <c r="F57" i="3" s="1"/>
  <c r="B58" i="3" s="1"/>
  <c r="F58" i="3" s="1"/>
  <c r="B59" i="3" s="1"/>
  <c r="F59" i="3" s="1"/>
  <c r="B60" i="3" s="1"/>
  <c r="F60" i="3" s="1"/>
  <c r="B61" i="3" s="1"/>
  <c r="F61" i="3" s="1"/>
  <c r="B62" i="3" s="1"/>
  <c r="F62" i="3" s="1"/>
  <c r="B63" i="3" s="1"/>
  <c r="F63" i="3" s="1"/>
  <c r="B64" i="3" s="1"/>
  <c r="F64" i="3" s="1"/>
  <c r="B65" i="3" s="1"/>
  <c r="F65" i="3" s="1"/>
  <c r="B66" i="3" s="1"/>
  <c r="F66" i="3" s="1"/>
  <c r="B67" i="3" s="1"/>
  <c r="F67" i="3" s="1"/>
  <c r="B68" i="3" s="1"/>
  <c r="F68" i="3" s="1"/>
  <c r="B69" i="3" s="1"/>
  <c r="F69" i="3" s="1"/>
  <c r="B70" i="3" s="1"/>
  <c r="F70" i="3" s="1"/>
  <c r="B71" i="3" s="1"/>
  <c r="F71" i="3" s="1"/>
  <c r="B72" i="3" s="1"/>
  <c r="F72" i="3" s="1"/>
  <c r="B73" i="3" s="1"/>
  <c r="F73" i="3" s="1"/>
  <c r="B74" i="3" s="1"/>
  <c r="F74" i="3" s="1"/>
  <c r="B75" i="3" s="1"/>
  <c r="F75" i="3" s="1"/>
  <c r="B76" i="3" s="1"/>
  <c r="F76" i="3" s="1"/>
  <c r="B77" i="3" s="1"/>
  <c r="F77" i="3" s="1"/>
  <c r="B78" i="3" s="1"/>
  <c r="F78" i="3" s="1"/>
  <c r="B79" i="3" s="1"/>
  <c r="F79" i="3" s="1"/>
  <c r="B80" i="3" s="1"/>
  <c r="F80" i="3" s="1"/>
  <c r="B81" i="3" s="1"/>
  <c r="F81" i="3" s="1"/>
  <c r="B82" i="3" s="1"/>
  <c r="F82" i="3" s="1"/>
  <c r="B83" i="3" s="1"/>
  <c r="F83" i="3" s="1"/>
  <c r="B84" i="3" s="1"/>
  <c r="F84" i="3" s="1"/>
  <c r="B85" i="3" s="1"/>
  <c r="F85" i="3" s="1"/>
  <c r="B86" i="3" s="1"/>
  <c r="F86" i="3" s="1"/>
  <c r="B87" i="3" s="1"/>
  <c r="F87" i="3" s="1"/>
  <c r="B88" i="3" s="1"/>
  <c r="F88" i="3" s="1"/>
  <c r="B89" i="3" s="1"/>
  <c r="F89" i="3" s="1"/>
  <c r="B90" i="3" s="1"/>
  <c r="F90" i="3" s="1"/>
  <c r="B91" i="3" s="1"/>
  <c r="F91" i="3" s="1"/>
  <c r="B92" i="3" s="1"/>
  <c r="F92" i="3" s="1"/>
  <c r="B93" i="3" s="1"/>
  <c r="F93" i="3" s="1"/>
  <c r="B94" i="3" s="1"/>
  <c r="F94" i="3" s="1"/>
  <c r="B95" i="3" s="1"/>
  <c r="F95" i="3" s="1"/>
  <c r="B96" i="3" s="1"/>
  <c r="F96" i="3" s="1"/>
  <c r="B97" i="3" s="1"/>
  <c r="F97" i="3" s="1"/>
  <c r="B98" i="3" s="1"/>
  <c r="F98" i="3" s="1"/>
  <c r="B99" i="3" s="1"/>
  <c r="F99" i="3" s="1"/>
  <c r="B100" i="3" s="1"/>
  <c r="F100" i="3" s="1"/>
  <c r="B101" i="3" s="1"/>
  <c r="F101" i="3" s="1"/>
  <c r="B102" i="3" s="1"/>
  <c r="F102" i="3" s="1"/>
  <c r="B103" i="3" s="1"/>
  <c r="F103" i="3" s="1"/>
  <c r="B104" i="3" s="1"/>
  <c r="F104" i="3" s="1"/>
  <c r="B105" i="3" s="1"/>
  <c r="F105" i="3" s="1"/>
  <c r="B106" i="3" s="1"/>
  <c r="F106" i="3" s="1"/>
  <c r="B107" i="3" s="1"/>
  <c r="F107" i="3" s="1"/>
  <c r="B108" i="3" s="1"/>
  <c r="F108" i="3" s="1"/>
  <c r="B109" i="3" s="1"/>
  <c r="F109" i="3" s="1"/>
  <c r="B110" i="3" s="1"/>
  <c r="F110" i="3" s="1"/>
  <c r="B111" i="3" s="1"/>
  <c r="F111" i="3" s="1"/>
  <c r="B112" i="3" s="1"/>
  <c r="F112" i="3" s="1"/>
  <c r="B113" i="3" s="1"/>
  <c r="F113" i="3" s="1"/>
  <c r="B114" i="3" s="1"/>
  <c r="F114" i="3" s="1"/>
  <c r="B115" i="3" s="1"/>
  <c r="F115" i="3" s="1"/>
  <c r="B116" i="3" s="1"/>
  <c r="F116" i="3" s="1"/>
  <c r="B117" i="3" s="1"/>
  <c r="F117" i="3" s="1"/>
  <c r="B118" i="3" s="1"/>
  <c r="F118" i="3" s="1"/>
  <c r="B119" i="3" s="1"/>
  <c r="F119" i="3" s="1"/>
  <c r="B120" i="3" s="1"/>
  <c r="F120" i="3" s="1"/>
  <c r="B121" i="3" s="1"/>
  <c r="F121" i="3" s="1"/>
  <c r="B122" i="3" s="1"/>
  <c r="F122" i="3" s="1"/>
  <c r="B123" i="3" s="1"/>
  <c r="F123" i="3" s="1"/>
  <c r="B124" i="3" s="1"/>
  <c r="F124" i="3" s="1"/>
  <c r="B125" i="3" s="1"/>
  <c r="F125" i="3" s="1"/>
  <c r="B126" i="3" s="1"/>
  <c r="F126" i="3" s="1"/>
  <c r="B127" i="3" s="1"/>
  <c r="F127" i="3" s="1"/>
  <c r="B128" i="3" s="1"/>
  <c r="F128" i="3" s="1"/>
  <c r="B129" i="3" s="1"/>
  <c r="F129" i="3" s="1"/>
  <c r="B130" i="3" s="1"/>
  <c r="F130" i="3" s="1"/>
  <c r="B131" i="3" s="1"/>
  <c r="F131" i="3" s="1"/>
  <c r="B132" i="3" s="1"/>
  <c r="F132" i="3" s="1"/>
  <c r="B133" i="3" s="1"/>
  <c r="F133" i="3" s="1"/>
  <c r="B134" i="3" s="1"/>
  <c r="F134" i="3" s="1"/>
  <c r="B135" i="3" s="1"/>
  <c r="F135" i="3" s="1"/>
  <c r="B136" i="3" s="1"/>
  <c r="F136" i="3" s="1"/>
  <c r="B137" i="3" s="1"/>
  <c r="F137" i="3" s="1"/>
  <c r="B138" i="3" s="1"/>
  <c r="F138" i="3" s="1"/>
  <c r="B139" i="3" s="1"/>
  <c r="F139" i="3" s="1"/>
  <c r="B140" i="3" s="1"/>
  <c r="F140" i="3" s="1"/>
  <c r="B141" i="3" s="1"/>
  <c r="F141" i="3" s="1"/>
  <c r="B142" i="3" s="1"/>
  <c r="F142" i="3" s="1"/>
  <c r="B143" i="3" s="1"/>
  <c r="F143" i="3" s="1"/>
  <c r="B144" i="3" s="1"/>
  <c r="F144" i="3" s="1"/>
  <c r="B145" i="3" s="1"/>
  <c r="F145" i="3" s="1"/>
  <c r="B146" i="3" s="1"/>
  <c r="F146" i="3" s="1"/>
  <c r="B147" i="3" s="1"/>
  <c r="F147" i="3" s="1"/>
  <c r="B148" i="3" s="1"/>
  <c r="F148" i="3" s="1"/>
  <c r="B149" i="3" s="1"/>
  <c r="F149" i="3" s="1"/>
  <c r="B150" i="3" s="1"/>
  <c r="F150" i="3" s="1"/>
  <c r="B151" i="3" s="1"/>
  <c r="F151" i="3" s="1"/>
  <c r="B152" i="3" s="1"/>
  <c r="F152" i="3" s="1"/>
  <c r="B153" i="3" s="1"/>
  <c r="F153" i="3" s="1"/>
  <c r="B154" i="3" s="1"/>
  <c r="F154" i="3" s="1"/>
  <c r="B155" i="3" s="1"/>
  <c r="F155" i="3" s="1"/>
  <c r="B156" i="3" s="1"/>
  <c r="F156" i="3" s="1"/>
  <c r="B157" i="3" s="1"/>
  <c r="F157" i="3" s="1"/>
  <c r="B158" i="3" s="1"/>
  <c r="F158" i="3" s="1"/>
  <c r="B159" i="3" s="1"/>
  <c r="F159" i="3" s="1"/>
  <c r="B160" i="3" s="1"/>
  <c r="F160" i="3" s="1"/>
  <c r="B161" i="3" s="1"/>
  <c r="F161" i="3" s="1"/>
  <c r="B162" i="3" s="1"/>
  <c r="F162" i="3" s="1"/>
  <c r="B163" i="3" s="1"/>
  <c r="F163" i="3" s="1"/>
  <c r="B164" i="3" s="1"/>
  <c r="F164" i="3" s="1"/>
  <c r="B165" i="3" s="1"/>
  <c r="F165" i="3" s="1"/>
  <c r="B166" i="3" s="1"/>
  <c r="F166" i="3" s="1"/>
  <c r="B167" i="3" s="1"/>
  <c r="F167" i="3" s="1"/>
  <c r="B168" i="3" s="1"/>
  <c r="F168" i="3" s="1"/>
  <c r="B169" i="3" s="1"/>
  <c r="F169" i="3" s="1"/>
  <c r="B170" i="3" s="1"/>
  <c r="F170" i="3" s="1"/>
  <c r="B171" i="3" s="1"/>
  <c r="F171" i="3" s="1"/>
  <c r="B172" i="3" s="1"/>
  <c r="F172" i="3" s="1"/>
  <c r="B173" i="3" s="1"/>
  <c r="F173" i="3" s="1"/>
  <c r="B174" i="3" s="1"/>
  <c r="F174" i="3" s="1"/>
  <c r="B175" i="3" s="1"/>
  <c r="F175" i="3" s="1"/>
  <c r="B176" i="3" s="1"/>
  <c r="F176" i="3" s="1"/>
  <c r="B177" i="3" s="1"/>
  <c r="F177" i="3" s="1"/>
  <c r="B178" i="3" s="1"/>
  <c r="F178" i="3" s="1"/>
  <c r="B179" i="3" s="1"/>
  <c r="F179" i="3" s="1"/>
  <c r="B180" i="3" s="1"/>
  <c r="F180" i="3" s="1"/>
  <c r="B181" i="3" s="1"/>
  <c r="F181" i="3" s="1"/>
  <c r="B182" i="3" s="1"/>
  <c r="F182" i="3" s="1"/>
  <c r="B183" i="3" s="1"/>
  <c r="F183" i="3" s="1"/>
  <c r="B184" i="3" s="1"/>
  <c r="F184" i="3" s="1"/>
  <c r="B185" i="3" s="1"/>
  <c r="F185" i="3" s="1"/>
  <c r="B186" i="3" s="1"/>
  <c r="F186" i="3" s="1"/>
  <c r="B187" i="3" s="1"/>
  <c r="F187" i="3" s="1"/>
  <c r="B188" i="3" s="1"/>
  <c r="F188" i="3" s="1"/>
  <c r="B189" i="3" s="1"/>
  <c r="F189" i="3" s="1"/>
  <c r="B190" i="3" s="1"/>
  <c r="F190" i="3" s="1"/>
  <c r="B191" i="3" s="1"/>
  <c r="F191" i="3" s="1"/>
  <c r="B192" i="3" s="1"/>
  <c r="F192" i="3" s="1"/>
  <c r="B193" i="3" s="1"/>
  <c r="F193" i="3" s="1"/>
  <c r="B194" i="3" s="1"/>
  <c r="F194" i="3" s="1"/>
  <c r="B195" i="3" s="1"/>
  <c r="F195" i="3" s="1"/>
  <c r="B196" i="3" s="1"/>
  <c r="F196" i="3" s="1"/>
  <c r="B197" i="3" s="1"/>
  <c r="F197" i="3" s="1"/>
  <c r="B198" i="3" s="1"/>
  <c r="F198" i="3" s="1"/>
  <c r="B199" i="3" s="1"/>
  <c r="F199" i="3" s="1"/>
  <c r="B200" i="3" s="1"/>
  <c r="F200" i="3" s="1"/>
  <c r="B201" i="3" s="1"/>
  <c r="F201" i="3" s="1"/>
  <c r="B202" i="3" s="1"/>
  <c r="F202" i="3" s="1"/>
  <c r="B203" i="3" s="1"/>
  <c r="F203" i="3" s="1"/>
  <c r="B204" i="3" s="1"/>
  <c r="F204" i="3" s="1"/>
  <c r="B205" i="3" s="1"/>
  <c r="F205" i="3" s="1"/>
  <c r="B206" i="3" s="1"/>
  <c r="F206" i="3" s="1"/>
  <c r="B207" i="3" s="1"/>
  <c r="F207" i="3" s="1"/>
  <c r="B208" i="3" s="1"/>
  <c r="F208" i="3" s="1"/>
  <c r="B209" i="3" s="1"/>
  <c r="F209" i="3" s="1"/>
  <c r="B210" i="3" s="1"/>
  <c r="F210" i="3" s="1"/>
  <c r="B211" i="3" s="1"/>
  <c r="F211" i="3" s="1"/>
  <c r="B212" i="3" s="1"/>
  <c r="F212" i="3" s="1"/>
  <c r="B213" i="3" s="1"/>
  <c r="F213" i="3" s="1"/>
  <c r="B214" i="3" s="1"/>
  <c r="F214" i="3" s="1"/>
  <c r="B215" i="3" s="1"/>
  <c r="F215" i="3" s="1"/>
  <c r="B216" i="3" s="1"/>
  <c r="F216" i="3" s="1"/>
  <c r="B217" i="3" s="1"/>
  <c r="F217" i="3" s="1"/>
  <c r="B218" i="3" s="1"/>
  <c r="F218" i="3" s="1"/>
  <c r="B219" i="3" s="1"/>
  <c r="F219" i="3" s="1"/>
  <c r="B220" i="3" s="1"/>
  <c r="F220" i="3" s="1"/>
  <c r="B221" i="3" s="1"/>
  <c r="F221" i="3" s="1"/>
  <c r="B222" i="3" s="1"/>
  <c r="F222" i="3" s="1"/>
  <c r="B223" i="3" s="1"/>
  <c r="F223" i="3" s="1"/>
  <c r="B224" i="3" s="1"/>
  <c r="F224" i="3" s="1"/>
  <c r="B225" i="3" s="1"/>
  <c r="F225" i="3" s="1"/>
  <c r="B226" i="3" s="1"/>
  <c r="F226" i="3" s="1"/>
  <c r="B227" i="3" s="1"/>
  <c r="F227" i="3" s="1"/>
  <c r="B228" i="3" s="1"/>
  <c r="F228" i="3" s="1"/>
  <c r="B229" i="3" s="1"/>
  <c r="F229" i="3" s="1"/>
  <c r="B230" i="3" s="1"/>
  <c r="F230" i="3" s="1"/>
  <c r="B231" i="3" s="1"/>
  <c r="F231" i="3" s="1"/>
  <c r="B232" i="3" s="1"/>
  <c r="F232" i="3" s="1"/>
  <c r="B233" i="3" s="1"/>
  <c r="F233" i="3" s="1"/>
  <c r="B234" i="3" s="1"/>
  <c r="F234" i="3" s="1"/>
  <c r="B235" i="3" s="1"/>
  <c r="F235" i="3" s="1"/>
  <c r="B236" i="3" s="1"/>
  <c r="F236" i="3" s="1"/>
  <c r="B237" i="3" s="1"/>
  <c r="F237" i="3" s="1"/>
  <c r="B238" i="3" s="1"/>
  <c r="F238" i="3" s="1"/>
  <c r="B239" i="3" s="1"/>
  <c r="F239" i="3" s="1"/>
  <c r="B240" i="3" s="1"/>
  <c r="F240" i="3" s="1"/>
  <c r="B241" i="3" s="1"/>
  <c r="F241" i="3" s="1"/>
  <c r="B242" i="3" s="1"/>
  <c r="F242" i="3" s="1"/>
  <c r="B243" i="3" s="1"/>
  <c r="F243" i="3" s="1"/>
  <c r="B244" i="3" s="1"/>
  <c r="F244" i="3" s="1"/>
  <c r="B245" i="3" s="1"/>
  <c r="F245" i="3" s="1"/>
  <c r="B246" i="3" s="1"/>
  <c r="F246" i="3" s="1"/>
  <c r="B247" i="3" s="1"/>
  <c r="F247" i="3" s="1"/>
  <c r="B248" i="3" s="1"/>
  <c r="F248" i="3" s="1"/>
  <c r="B249" i="3" s="1"/>
  <c r="F249" i="3" s="1"/>
  <c r="B250" i="3" s="1"/>
  <c r="F250" i="3" s="1"/>
  <c r="B251" i="3" s="1"/>
  <c r="F251" i="3" s="1"/>
  <c r="B252" i="3" s="1"/>
  <c r="F252" i="3" s="1"/>
  <c r="B253" i="3" s="1"/>
  <c r="F253" i="3" s="1"/>
  <c r="B254" i="3" s="1"/>
  <c r="F254" i="3" s="1"/>
  <c r="B255" i="3" s="1"/>
  <c r="F255" i="3" s="1"/>
  <c r="B256" i="3" s="1"/>
  <c r="F256" i="3" s="1"/>
  <c r="B257" i="3" s="1"/>
  <c r="F257" i="3" s="1"/>
  <c r="B258" i="3" s="1"/>
  <c r="F258" i="3" s="1"/>
  <c r="B259" i="3" s="1"/>
  <c r="F259" i="3" s="1"/>
  <c r="B260" i="3" s="1"/>
  <c r="F260" i="3" s="1"/>
  <c r="B261" i="3" s="1"/>
  <c r="F261" i="3" s="1"/>
  <c r="B262" i="3" s="1"/>
  <c r="F262" i="3" s="1"/>
  <c r="B263" i="3" s="1"/>
  <c r="F263" i="3" s="1"/>
  <c r="B264" i="3" s="1"/>
  <c r="F264" i="3" s="1"/>
  <c r="B265" i="3" s="1"/>
  <c r="F265" i="3" s="1"/>
  <c r="B266" i="3" s="1"/>
  <c r="F266" i="3" s="1"/>
  <c r="B267" i="3" s="1"/>
  <c r="F267" i="3" s="1"/>
  <c r="B268" i="3" s="1"/>
  <c r="F268" i="3" s="1"/>
  <c r="B269" i="3" s="1"/>
  <c r="F269" i="3" s="1"/>
  <c r="B270" i="3" s="1"/>
  <c r="F270" i="3" s="1"/>
  <c r="B271" i="3" s="1"/>
  <c r="F271" i="3" s="1"/>
  <c r="B272" i="3" s="1"/>
  <c r="F272" i="3" s="1"/>
  <c r="M271" i="3"/>
  <c r="N271" i="3" s="1"/>
  <c r="M269" i="3"/>
  <c r="N269" i="3" s="1"/>
  <c r="M267" i="3"/>
  <c r="N267" i="3" s="1"/>
  <c r="M265" i="3"/>
  <c r="N265" i="3" s="1"/>
  <c r="M263" i="3"/>
  <c r="N263" i="3" s="1"/>
  <c r="M261" i="3"/>
  <c r="N261" i="3" s="1"/>
  <c r="M259" i="3"/>
  <c r="N259" i="3" s="1"/>
  <c r="M257" i="3"/>
  <c r="N257" i="3" s="1"/>
  <c r="M255" i="3"/>
  <c r="N255" i="3" s="1"/>
  <c r="M253" i="3"/>
  <c r="N253" i="3" s="1"/>
  <c r="M251" i="3"/>
  <c r="N251" i="3" s="1"/>
  <c r="M249" i="3"/>
  <c r="N249" i="3" s="1"/>
  <c r="M247" i="3"/>
  <c r="N247" i="3" s="1"/>
  <c r="M245" i="3"/>
  <c r="N245" i="3" s="1"/>
  <c r="M243" i="3"/>
  <c r="N243" i="3" s="1"/>
  <c r="M241" i="3"/>
  <c r="N241" i="3" s="1"/>
  <c r="M239" i="3"/>
  <c r="N239" i="3" s="1"/>
  <c r="M237" i="3"/>
  <c r="N237" i="3" s="1"/>
  <c r="M235" i="3"/>
  <c r="N235" i="3" s="1"/>
  <c r="M233" i="3"/>
  <c r="N233" i="3" s="1"/>
  <c r="M272" i="3"/>
  <c r="N272" i="3" s="1"/>
  <c r="M268" i="3"/>
  <c r="N268" i="3" s="1"/>
  <c r="M264" i="3"/>
  <c r="N264" i="3" s="1"/>
  <c r="M260" i="3"/>
  <c r="N260" i="3" s="1"/>
  <c r="M232" i="3"/>
  <c r="N232" i="3" s="1"/>
  <c r="M231" i="3"/>
  <c r="N231" i="3" s="1"/>
  <c r="M229" i="3"/>
  <c r="N229" i="3" s="1"/>
  <c r="M227" i="3"/>
  <c r="N227" i="3" s="1"/>
  <c r="M225" i="3"/>
  <c r="N225" i="3" s="1"/>
  <c r="M223" i="3"/>
  <c r="N223" i="3" s="1"/>
  <c r="M221" i="3"/>
  <c r="N221" i="3" s="1"/>
  <c r="M219" i="3"/>
  <c r="N219" i="3" s="1"/>
  <c r="M217" i="3"/>
  <c r="N217" i="3" s="1"/>
  <c r="M215" i="3"/>
  <c r="N215" i="3" s="1"/>
  <c r="M213" i="3"/>
  <c r="N213" i="3" s="1"/>
  <c r="M211" i="3"/>
  <c r="N211" i="3" s="1"/>
  <c r="M209" i="3"/>
  <c r="N209" i="3" s="1"/>
  <c r="M258" i="3"/>
  <c r="N258" i="3" s="1"/>
  <c r="M256" i="3"/>
  <c r="N256" i="3" s="1"/>
  <c r="M254" i="3"/>
  <c r="N254" i="3" s="1"/>
  <c r="M252" i="3"/>
  <c r="N252" i="3" s="1"/>
  <c r="M250" i="3"/>
  <c r="N250" i="3" s="1"/>
  <c r="M248" i="3"/>
  <c r="N248" i="3" s="1"/>
  <c r="M246" i="3"/>
  <c r="N246" i="3" s="1"/>
  <c r="M244" i="3"/>
  <c r="N244" i="3" s="1"/>
  <c r="M242" i="3"/>
  <c r="N242" i="3" s="1"/>
  <c r="M240" i="3"/>
  <c r="N240" i="3" s="1"/>
  <c r="M238" i="3"/>
  <c r="N238" i="3" s="1"/>
  <c r="M236" i="3"/>
  <c r="N236" i="3" s="1"/>
  <c r="M234" i="3"/>
  <c r="N234" i="3" s="1"/>
  <c r="M270" i="3"/>
  <c r="N270" i="3" s="1"/>
  <c r="M266" i="3"/>
  <c r="N266" i="3" s="1"/>
  <c r="M262" i="3"/>
  <c r="N262" i="3" s="1"/>
  <c r="M230" i="3"/>
  <c r="N230" i="3" s="1"/>
  <c r="M228" i="3"/>
  <c r="N228" i="3" s="1"/>
  <c r="M224" i="3"/>
  <c r="N224" i="3" s="1"/>
  <c r="M220" i="3"/>
  <c r="N220" i="3" s="1"/>
  <c r="M216" i="3"/>
  <c r="N216" i="3" s="1"/>
  <c r="M212" i="3"/>
  <c r="N212" i="3" s="1"/>
  <c r="M207" i="3"/>
  <c r="N207" i="3" s="1"/>
  <c r="M206" i="3"/>
  <c r="N206" i="3" s="1"/>
  <c r="M204" i="3"/>
  <c r="N204" i="3" s="1"/>
  <c r="M202" i="3"/>
  <c r="N202" i="3" s="1"/>
  <c r="M200" i="3"/>
  <c r="N200" i="3" s="1"/>
  <c r="M198" i="3"/>
  <c r="N198" i="3" s="1"/>
  <c r="M196" i="3"/>
  <c r="N196" i="3" s="1"/>
  <c r="M226" i="3"/>
  <c r="N226" i="3" s="1"/>
  <c r="M222" i="3"/>
  <c r="N222" i="3" s="1"/>
  <c r="M218" i="3"/>
  <c r="N218" i="3" s="1"/>
  <c r="M214" i="3"/>
  <c r="N214" i="3" s="1"/>
  <c r="M210" i="3"/>
  <c r="N210" i="3" s="1"/>
  <c r="M205" i="3"/>
  <c r="N205" i="3" s="1"/>
  <c r="M199" i="3"/>
  <c r="N199" i="3" s="1"/>
  <c r="M194" i="3"/>
  <c r="N194" i="3" s="1"/>
  <c r="M192" i="3"/>
  <c r="N192" i="3" s="1"/>
  <c r="M190" i="3"/>
  <c r="N190" i="3" s="1"/>
  <c r="M188" i="3"/>
  <c r="N188" i="3" s="1"/>
  <c r="M186" i="3"/>
  <c r="N186" i="3" s="1"/>
  <c r="M184" i="3"/>
  <c r="N184" i="3" s="1"/>
  <c r="M182" i="3"/>
  <c r="N182" i="3" s="1"/>
  <c r="M180" i="3"/>
  <c r="N180" i="3" s="1"/>
  <c r="M178" i="3"/>
  <c r="N178" i="3" s="1"/>
  <c r="M176" i="3"/>
  <c r="N176" i="3" s="1"/>
  <c r="M174" i="3"/>
  <c r="N174" i="3" s="1"/>
  <c r="M172" i="3"/>
  <c r="N172" i="3" s="1"/>
  <c r="M170" i="3"/>
  <c r="N170" i="3" s="1"/>
  <c r="M168" i="3"/>
  <c r="N168" i="3" s="1"/>
  <c r="M166" i="3"/>
  <c r="N166" i="3" s="1"/>
  <c r="M164" i="3"/>
  <c r="N164" i="3" s="1"/>
  <c r="M162" i="3"/>
  <c r="N162" i="3" s="1"/>
  <c r="M160" i="3"/>
  <c r="N160" i="3" s="1"/>
  <c r="M158" i="3"/>
  <c r="N158" i="3" s="1"/>
  <c r="M156" i="3"/>
  <c r="N156" i="3" s="1"/>
  <c r="M208" i="3"/>
  <c r="N208" i="3" s="1"/>
  <c r="M197" i="3"/>
  <c r="N197" i="3" s="1"/>
  <c r="M193" i="3"/>
  <c r="N193" i="3" s="1"/>
  <c r="M185" i="3"/>
  <c r="N185" i="3" s="1"/>
  <c r="M177" i="3"/>
  <c r="N177" i="3" s="1"/>
  <c r="M167" i="3"/>
  <c r="N167" i="3" s="1"/>
  <c r="M159" i="3"/>
  <c r="N159" i="3" s="1"/>
  <c r="M191" i="3"/>
  <c r="N191" i="3" s="1"/>
  <c r="M183" i="3"/>
  <c r="N183" i="3" s="1"/>
  <c r="M175" i="3"/>
  <c r="N175" i="3" s="1"/>
  <c r="M173" i="3"/>
  <c r="N173" i="3" s="1"/>
  <c r="M165" i="3"/>
  <c r="N165" i="3" s="1"/>
  <c r="M157" i="3"/>
  <c r="N157" i="3" s="1"/>
  <c r="M154" i="3"/>
  <c r="N154" i="3" s="1"/>
  <c r="M152" i="3"/>
  <c r="N152" i="3" s="1"/>
  <c r="M150" i="3"/>
  <c r="N150" i="3" s="1"/>
  <c r="M148" i="3"/>
  <c r="N148" i="3" s="1"/>
  <c r="M146" i="3"/>
  <c r="N146" i="3" s="1"/>
  <c r="M144" i="3"/>
  <c r="N144" i="3" s="1"/>
  <c r="M142" i="3"/>
  <c r="N142" i="3" s="1"/>
  <c r="M140" i="3"/>
  <c r="N140" i="3" s="1"/>
  <c r="M138" i="3"/>
  <c r="N138" i="3" s="1"/>
  <c r="M136" i="3"/>
  <c r="N136" i="3" s="1"/>
  <c r="M134" i="3"/>
  <c r="N134" i="3" s="1"/>
  <c r="M132" i="3"/>
  <c r="N132" i="3" s="1"/>
  <c r="M130" i="3"/>
  <c r="N130" i="3" s="1"/>
  <c r="M128" i="3"/>
  <c r="N128" i="3" s="1"/>
  <c r="M126" i="3"/>
  <c r="N126" i="3" s="1"/>
  <c r="M124" i="3"/>
  <c r="N124" i="3" s="1"/>
  <c r="M122" i="3"/>
  <c r="N122" i="3" s="1"/>
  <c r="M120" i="3"/>
  <c r="N120" i="3" s="1"/>
  <c r="M118" i="3"/>
  <c r="N118" i="3" s="1"/>
  <c r="M116" i="3"/>
  <c r="N116" i="3" s="1"/>
  <c r="M114" i="3"/>
  <c r="N114" i="3" s="1"/>
  <c r="M112" i="3"/>
  <c r="N112" i="3" s="1"/>
  <c r="M110" i="3"/>
  <c r="N110" i="3" s="1"/>
  <c r="M108" i="3"/>
  <c r="N108" i="3" s="1"/>
  <c r="M106" i="3"/>
  <c r="N106" i="3" s="1"/>
  <c r="M104" i="3"/>
  <c r="N104" i="3" s="1"/>
  <c r="M102" i="3"/>
  <c r="N102" i="3" s="1"/>
  <c r="M100" i="3"/>
  <c r="N100" i="3" s="1"/>
  <c r="M98" i="3"/>
  <c r="N98" i="3" s="1"/>
  <c r="M96" i="3"/>
  <c r="N96" i="3" s="1"/>
  <c r="M203" i="3"/>
  <c r="N203" i="3" s="1"/>
  <c r="M189" i="3"/>
  <c r="N189" i="3" s="1"/>
  <c r="M181" i="3"/>
  <c r="N181" i="3" s="1"/>
  <c r="M171" i="3"/>
  <c r="N171" i="3" s="1"/>
  <c r="M163" i="3"/>
  <c r="N163" i="3" s="1"/>
  <c r="M195" i="3"/>
  <c r="N195" i="3" s="1"/>
  <c r="M187" i="3"/>
  <c r="N187" i="3" s="1"/>
  <c r="M179" i="3"/>
  <c r="N179" i="3" s="1"/>
  <c r="M147" i="3"/>
  <c r="N147" i="3" s="1"/>
  <c r="M139" i="3"/>
  <c r="N139" i="3" s="1"/>
  <c r="M131" i="3"/>
  <c r="N131" i="3" s="1"/>
  <c r="M123" i="3"/>
  <c r="N123" i="3" s="1"/>
  <c r="M115" i="3"/>
  <c r="N115" i="3" s="1"/>
  <c r="M107" i="3"/>
  <c r="N107" i="3" s="1"/>
  <c r="M101" i="3"/>
  <c r="N101" i="3" s="1"/>
  <c r="M94" i="3"/>
  <c r="N94" i="3" s="1"/>
  <c r="M92" i="3"/>
  <c r="N92" i="3" s="1"/>
  <c r="M90" i="3"/>
  <c r="N90" i="3" s="1"/>
  <c r="M88" i="3"/>
  <c r="N88" i="3" s="1"/>
  <c r="M86" i="3"/>
  <c r="N86" i="3" s="1"/>
  <c r="M84" i="3"/>
  <c r="N84" i="3" s="1"/>
  <c r="M82" i="3"/>
  <c r="N82" i="3" s="1"/>
  <c r="M80" i="3"/>
  <c r="N80" i="3" s="1"/>
  <c r="M78" i="3"/>
  <c r="N78" i="3" s="1"/>
  <c r="M76" i="3"/>
  <c r="N76" i="3" s="1"/>
  <c r="M74" i="3"/>
  <c r="N74" i="3" s="1"/>
  <c r="M72" i="3"/>
  <c r="N72" i="3" s="1"/>
  <c r="M70" i="3"/>
  <c r="N70" i="3" s="1"/>
  <c r="M68" i="3"/>
  <c r="N68" i="3" s="1"/>
  <c r="M66" i="3"/>
  <c r="N66" i="3" s="1"/>
  <c r="M64" i="3"/>
  <c r="N64" i="3" s="1"/>
  <c r="M62" i="3"/>
  <c r="N62" i="3" s="1"/>
  <c r="M201" i="3"/>
  <c r="N201" i="3" s="1"/>
  <c r="M155" i="3"/>
  <c r="N155" i="3" s="1"/>
  <c r="M145" i="3"/>
  <c r="N145" i="3" s="1"/>
  <c r="M137" i="3"/>
  <c r="N137" i="3" s="1"/>
  <c r="M129" i="3"/>
  <c r="N129" i="3" s="1"/>
  <c r="M121" i="3"/>
  <c r="N121" i="3" s="1"/>
  <c r="M113" i="3"/>
  <c r="N113" i="3" s="1"/>
  <c r="M169" i="3"/>
  <c r="N169" i="3" s="1"/>
  <c r="M161" i="3"/>
  <c r="N161" i="3" s="1"/>
  <c r="M153" i="3"/>
  <c r="N153" i="3" s="1"/>
  <c r="M143" i="3"/>
  <c r="N143" i="3" s="1"/>
  <c r="M135" i="3"/>
  <c r="N135" i="3" s="1"/>
  <c r="M127" i="3"/>
  <c r="N127" i="3" s="1"/>
  <c r="M119" i="3"/>
  <c r="N119" i="3" s="1"/>
  <c r="M111" i="3"/>
  <c r="N111" i="3" s="1"/>
  <c r="M105" i="3"/>
  <c r="N105" i="3" s="1"/>
  <c r="M97" i="3"/>
  <c r="N97" i="3" s="1"/>
  <c r="M93" i="3"/>
  <c r="N93" i="3" s="1"/>
  <c r="M91" i="3"/>
  <c r="N91" i="3" s="1"/>
  <c r="M89" i="3"/>
  <c r="N89" i="3" s="1"/>
  <c r="M87" i="3"/>
  <c r="N87" i="3" s="1"/>
  <c r="M85" i="3"/>
  <c r="N85" i="3" s="1"/>
  <c r="M83" i="3"/>
  <c r="N83" i="3" s="1"/>
  <c r="M81" i="3"/>
  <c r="N81" i="3" s="1"/>
  <c r="M79" i="3"/>
  <c r="N79" i="3" s="1"/>
  <c r="M77" i="3"/>
  <c r="N77" i="3" s="1"/>
  <c r="M75" i="3"/>
  <c r="N75" i="3" s="1"/>
  <c r="M141" i="3"/>
  <c r="N141" i="3" s="1"/>
  <c r="M125" i="3"/>
  <c r="N125" i="3" s="1"/>
  <c r="M109" i="3"/>
  <c r="N109" i="3" s="1"/>
  <c r="M95" i="3"/>
  <c r="N95" i="3" s="1"/>
  <c r="M69" i="3"/>
  <c r="N69" i="3" s="1"/>
  <c r="M61" i="3"/>
  <c r="N61" i="3" s="1"/>
  <c r="M59" i="3"/>
  <c r="N59" i="3" s="1"/>
  <c r="M57" i="3"/>
  <c r="N57" i="3" s="1"/>
  <c r="M55" i="3"/>
  <c r="N55" i="3" s="1"/>
  <c r="M53" i="3"/>
  <c r="N53" i="3" s="1"/>
  <c r="M51" i="3"/>
  <c r="N51" i="3" s="1"/>
  <c r="M49" i="3"/>
  <c r="N49" i="3" s="1"/>
  <c r="M47" i="3"/>
  <c r="N47" i="3" s="1"/>
  <c r="M45" i="3"/>
  <c r="N45" i="3" s="1"/>
  <c r="M43" i="3"/>
  <c r="N43" i="3" s="1"/>
  <c r="M41" i="3"/>
  <c r="N41" i="3" s="1"/>
  <c r="M39" i="3"/>
  <c r="N39" i="3" s="1"/>
  <c r="M37" i="3"/>
  <c r="N37" i="3" s="1"/>
  <c r="M35" i="3"/>
  <c r="N35" i="3" s="1"/>
  <c r="M33" i="3"/>
  <c r="N33" i="3" s="1"/>
  <c r="M31" i="3"/>
  <c r="N31" i="3" s="1"/>
  <c r="M29" i="3"/>
  <c r="N29" i="3" s="1"/>
  <c r="M27" i="3"/>
  <c r="N27" i="3" s="1"/>
  <c r="M25" i="3"/>
  <c r="N25" i="3" s="1"/>
  <c r="M23" i="3"/>
  <c r="N23" i="3" s="1"/>
  <c r="M21" i="3"/>
  <c r="N21" i="3" s="1"/>
  <c r="M19" i="3"/>
  <c r="N19" i="3" s="1"/>
  <c r="M17" i="3"/>
  <c r="N17" i="3" s="1"/>
  <c r="M15" i="3"/>
  <c r="N15" i="3" s="1"/>
  <c r="M13" i="3"/>
  <c r="N13" i="3" s="1"/>
  <c r="M11" i="3"/>
  <c r="N11" i="3" s="1"/>
  <c r="M99" i="3"/>
  <c r="N99" i="3" s="1"/>
  <c r="M67" i="3"/>
  <c r="N67" i="3" s="1"/>
  <c r="M71" i="3"/>
  <c r="N71" i="3" s="1"/>
  <c r="M63" i="3"/>
  <c r="N63" i="3" s="1"/>
  <c r="M151" i="3"/>
  <c r="N151" i="3" s="1"/>
  <c r="M149" i="3"/>
  <c r="N149" i="3" s="1"/>
  <c r="M133" i="3"/>
  <c r="N133" i="3" s="1"/>
  <c r="M117" i="3"/>
  <c r="N117" i="3" s="1"/>
  <c r="M103" i="3"/>
  <c r="N103" i="3" s="1"/>
  <c r="M73" i="3"/>
  <c r="N73" i="3" s="1"/>
  <c r="M65" i="3"/>
  <c r="N65" i="3" s="1"/>
  <c r="M60" i="3"/>
  <c r="N60" i="3" s="1"/>
  <c r="M58" i="3"/>
  <c r="N58" i="3" s="1"/>
  <c r="M56" i="3"/>
  <c r="N56" i="3" s="1"/>
  <c r="M54" i="3"/>
  <c r="N54" i="3" s="1"/>
  <c r="M52" i="3"/>
  <c r="N52" i="3" s="1"/>
  <c r="M50" i="3"/>
  <c r="N50" i="3" s="1"/>
  <c r="M48" i="3"/>
  <c r="N48" i="3" s="1"/>
  <c r="M46" i="3"/>
  <c r="N46" i="3" s="1"/>
  <c r="M44" i="3"/>
  <c r="N44" i="3" s="1"/>
  <c r="M42" i="3"/>
  <c r="N42" i="3" s="1"/>
  <c r="M40" i="3"/>
  <c r="N40" i="3" s="1"/>
  <c r="M38" i="3"/>
  <c r="N38" i="3" s="1"/>
  <c r="M36" i="3"/>
  <c r="N36" i="3" s="1"/>
  <c r="M34" i="3"/>
  <c r="N34" i="3" s="1"/>
  <c r="M32" i="3"/>
  <c r="N32" i="3" s="1"/>
  <c r="M30" i="3"/>
  <c r="N30" i="3" s="1"/>
  <c r="M28" i="3"/>
  <c r="N28" i="3" s="1"/>
  <c r="M26" i="3"/>
  <c r="N26" i="3" s="1"/>
  <c r="M24" i="3"/>
  <c r="N24" i="3" s="1"/>
  <c r="M22" i="3"/>
  <c r="N22" i="3" s="1"/>
  <c r="M20" i="3"/>
  <c r="N20" i="3" s="1"/>
  <c r="M18" i="3"/>
  <c r="N18" i="3" s="1"/>
  <c r="M16" i="3"/>
  <c r="N16" i="3" s="1"/>
  <c r="M14" i="3"/>
  <c r="N14" i="3" s="1"/>
  <c r="M10" i="3"/>
  <c r="N10" i="3" s="1"/>
  <c r="Q274" i="3"/>
  <c r="R274" i="3"/>
  <c r="T274" i="3"/>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Q9" i="2"/>
  <c r="F10" i="2"/>
  <c r="I10" i="2"/>
  <c r="J10" i="2" s="1"/>
  <c r="S10" i="2"/>
  <c r="U10" i="2"/>
  <c r="V9" i="2"/>
  <c r="R10" i="2" s="1"/>
  <c r="I149" i="2"/>
  <c r="J149" i="2" s="1"/>
  <c r="I150" i="2"/>
  <c r="J150" i="2" s="1"/>
  <c r="I151" i="2"/>
  <c r="J151" i="2" s="1"/>
  <c r="I152" i="2"/>
  <c r="J152" i="2" s="1"/>
  <c r="I153" i="2"/>
  <c r="J153" i="2" s="1"/>
  <c r="I154" i="2"/>
  <c r="J154" i="2" s="1"/>
  <c r="I155" i="2"/>
  <c r="J155"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82" i="2"/>
  <c r="J182"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08" i="2"/>
  <c r="J208" i="2" s="1"/>
  <c r="I209" i="2"/>
  <c r="J209" i="2" s="1"/>
  <c r="I210" i="2"/>
  <c r="J210" i="2" s="1"/>
  <c r="I211" i="2"/>
  <c r="J211" i="2" s="1"/>
  <c r="I212" i="2"/>
  <c r="J212" i="2" s="1"/>
  <c r="I213" i="2"/>
  <c r="J213" i="2" s="1"/>
  <c r="I214" i="2"/>
  <c r="J214" i="2" s="1"/>
  <c r="I215" i="2"/>
  <c r="J215" i="2" s="1"/>
  <c r="I216" i="2"/>
  <c r="J216" i="2" s="1"/>
  <c r="I217" i="2"/>
  <c r="J217" i="2" s="1"/>
  <c r="I218" i="2"/>
  <c r="J218" i="2" s="1"/>
  <c r="I219" i="2"/>
  <c r="J219" i="2" s="1"/>
  <c r="I220" i="2"/>
  <c r="J220" i="2" s="1"/>
  <c r="I221" i="2"/>
  <c r="J221" i="2" s="1"/>
  <c r="I222" i="2"/>
  <c r="J222" i="2" s="1"/>
  <c r="I223" i="2"/>
  <c r="J223" i="2" s="1"/>
  <c r="I224" i="2"/>
  <c r="J224" i="2" s="1"/>
  <c r="I225" i="2"/>
  <c r="J225" i="2" s="1"/>
  <c r="I226" i="2"/>
  <c r="J226" i="2" s="1"/>
  <c r="I227" i="2"/>
  <c r="J227" i="2" s="1"/>
  <c r="I228" i="2"/>
  <c r="J228" i="2" s="1"/>
  <c r="I229" i="2"/>
  <c r="J229" i="2" s="1"/>
  <c r="I230" i="2"/>
  <c r="J230" i="2" s="1"/>
  <c r="I231" i="2"/>
  <c r="J231" i="2" s="1"/>
  <c r="I232" i="2"/>
  <c r="J232" i="2" s="1"/>
  <c r="I233" i="2"/>
  <c r="J233" i="2" s="1"/>
  <c r="I234" i="2"/>
  <c r="J234" i="2" s="1"/>
  <c r="I235" i="2"/>
  <c r="J235" i="2" s="1"/>
  <c r="I236" i="2"/>
  <c r="J236" i="2" s="1"/>
  <c r="I237" i="2"/>
  <c r="J237" i="2" s="1"/>
  <c r="I238" i="2"/>
  <c r="J238" i="2" s="1"/>
  <c r="I239" i="2"/>
  <c r="J239" i="2" s="1"/>
  <c r="I240" i="2"/>
  <c r="J240" i="2" s="1"/>
  <c r="I241" i="2"/>
  <c r="J241" i="2" s="1"/>
  <c r="I242" i="2"/>
  <c r="J242" i="2" s="1"/>
  <c r="I243" i="2"/>
  <c r="J243" i="2" s="1"/>
  <c r="I244" i="2"/>
  <c r="J244" i="2" s="1"/>
  <c r="I245" i="2"/>
  <c r="J245" i="2" s="1"/>
  <c r="I246" i="2"/>
  <c r="J246" i="2" s="1"/>
  <c r="I247" i="2"/>
  <c r="J247" i="2" s="1"/>
  <c r="I248" i="2"/>
  <c r="J248" i="2" s="1"/>
  <c r="I249" i="2"/>
  <c r="J249" i="2" s="1"/>
  <c r="E274" i="2"/>
  <c r="D274" i="2"/>
  <c r="C274" i="2"/>
  <c r="I115" i="2"/>
  <c r="J115" i="2" s="1"/>
  <c r="I116" i="2"/>
  <c r="J116" i="2" s="1"/>
  <c r="I117" i="2"/>
  <c r="J117" i="2" s="1"/>
  <c r="I118" i="2"/>
  <c r="J118" i="2" s="1"/>
  <c r="I119" i="2"/>
  <c r="J119" i="2" s="1"/>
  <c r="I120" i="2"/>
  <c r="J120" i="2" s="1"/>
  <c r="I121" i="2"/>
  <c r="J121" i="2" s="1"/>
  <c r="I122" i="2"/>
  <c r="J122" i="2" s="1"/>
  <c r="I123" i="2"/>
  <c r="J123" i="2" s="1"/>
  <c r="I124" i="2"/>
  <c r="J124" i="2" s="1"/>
  <c r="I125" i="2"/>
  <c r="J125" i="2" s="1"/>
  <c r="I126" i="2"/>
  <c r="J126" i="2" s="1"/>
  <c r="I127" i="2"/>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9" i="2"/>
  <c r="L8" i="2" s="1"/>
  <c r="U148" i="2"/>
  <c r="S148" i="2"/>
  <c r="U147" i="2"/>
  <c r="S147" i="2"/>
  <c r="U146" i="2"/>
  <c r="S146" i="2"/>
  <c r="U145" i="2"/>
  <c r="S145" i="2"/>
  <c r="U144" i="2"/>
  <c r="S144" i="2"/>
  <c r="U143" i="2"/>
  <c r="S143" i="2"/>
  <c r="U142" i="2"/>
  <c r="S142" i="2"/>
  <c r="U141" i="2"/>
  <c r="S141" i="2"/>
  <c r="U140" i="2"/>
  <c r="S140" i="2"/>
  <c r="U139" i="2"/>
  <c r="S139" i="2"/>
  <c r="U138" i="2"/>
  <c r="S138" i="2"/>
  <c r="U137" i="2"/>
  <c r="S137" i="2"/>
  <c r="U136" i="2"/>
  <c r="S136" i="2"/>
  <c r="U135" i="2"/>
  <c r="S135" i="2"/>
  <c r="U134" i="2"/>
  <c r="S134" i="2"/>
  <c r="U133" i="2"/>
  <c r="S133" i="2"/>
  <c r="U132" i="2"/>
  <c r="S132" i="2"/>
  <c r="U131" i="2"/>
  <c r="S131" i="2"/>
  <c r="U130" i="2"/>
  <c r="S130" i="2"/>
  <c r="U129" i="2"/>
  <c r="S129" i="2"/>
  <c r="U128" i="2"/>
  <c r="S128" i="2"/>
  <c r="U127" i="2"/>
  <c r="S127" i="2"/>
  <c r="U126" i="2"/>
  <c r="S126" i="2"/>
  <c r="U125" i="2"/>
  <c r="S125" i="2"/>
  <c r="U124" i="2"/>
  <c r="S124" i="2"/>
  <c r="U123" i="2"/>
  <c r="S123" i="2"/>
  <c r="U122" i="2"/>
  <c r="S122" i="2"/>
  <c r="U121" i="2"/>
  <c r="S121" i="2"/>
  <c r="U120" i="2"/>
  <c r="S120" i="2"/>
  <c r="U119" i="2"/>
  <c r="S119" i="2"/>
  <c r="U118" i="2"/>
  <c r="S118" i="2"/>
  <c r="U117" i="2"/>
  <c r="S117" i="2"/>
  <c r="U116" i="2"/>
  <c r="S116" i="2"/>
  <c r="U115" i="2"/>
  <c r="S115" i="2"/>
  <c r="B274" i="2"/>
  <c r="N12" i="2" l="1"/>
  <c r="O12" i="2" s="1"/>
  <c r="N14" i="2"/>
  <c r="O14" i="2" s="1"/>
  <c r="N16" i="2"/>
  <c r="O16" i="2" s="1"/>
  <c r="N18" i="2"/>
  <c r="O18" i="2" s="1"/>
  <c r="N20" i="2"/>
  <c r="O20" i="2" s="1"/>
  <c r="N22" i="2"/>
  <c r="O22" i="2" s="1"/>
  <c r="N24" i="2"/>
  <c r="O24" i="2" s="1"/>
  <c r="N26" i="2"/>
  <c r="O26" i="2" s="1"/>
  <c r="N28" i="2"/>
  <c r="O28" i="2" s="1"/>
  <c r="N30" i="2"/>
  <c r="O30" i="2" s="1"/>
  <c r="N32" i="2"/>
  <c r="O32" i="2" s="1"/>
  <c r="N34" i="2"/>
  <c r="O34" i="2" s="1"/>
  <c r="N36" i="2"/>
  <c r="O36" i="2" s="1"/>
  <c r="N38" i="2"/>
  <c r="O38" i="2" s="1"/>
  <c r="N13" i="2"/>
  <c r="O13" i="2" s="1"/>
  <c r="N17" i="2"/>
  <c r="O17" i="2" s="1"/>
  <c r="N21" i="2"/>
  <c r="O21" i="2" s="1"/>
  <c r="N25" i="2"/>
  <c r="O25" i="2" s="1"/>
  <c r="N29" i="2"/>
  <c r="O29" i="2" s="1"/>
  <c r="N33" i="2"/>
  <c r="O33" i="2" s="1"/>
  <c r="N37" i="2"/>
  <c r="O37" i="2" s="1"/>
  <c r="N46" i="2"/>
  <c r="O46" i="2" s="1"/>
  <c r="N48" i="2"/>
  <c r="O48" i="2" s="1"/>
  <c r="N50" i="2"/>
  <c r="O50" i="2" s="1"/>
  <c r="N52" i="2"/>
  <c r="O52" i="2" s="1"/>
  <c r="N54" i="2"/>
  <c r="O54" i="2" s="1"/>
  <c r="N15" i="2"/>
  <c r="O15" i="2" s="1"/>
  <c r="N19" i="2"/>
  <c r="O19" i="2" s="1"/>
  <c r="N23" i="2"/>
  <c r="O23" i="2" s="1"/>
  <c r="N27" i="2"/>
  <c r="O27" i="2" s="1"/>
  <c r="N31" i="2"/>
  <c r="O31" i="2" s="1"/>
  <c r="N35" i="2"/>
  <c r="O35" i="2" s="1"/>
  <c r="N39" i="2"/>
  <c r="O39" i="2" s="1"/>
  <c r="N40" i="2"/>
  <c r="O40" i="2" s="1"/>
  <c r="N42" i="2"/>
  <c r="O42" i="2" s="1"/>
  <c r="N44" i="2"/>
  <c r="O44" i="2" s="1"/>
  <c r="N41" i="2"/>
  <c r="O41" i="2" s="1"/>
  <c r="N43" i="2"/>
  <c r="O43" i="2" s="1"/>
  <c r="N45" i="2"/>
  <c r="O45" i="2" s="1"/>
  <c r="N51" i="2"/>
  <c r="O51" i="2" s="1"/>
  <c r="N55" i="2"/>
  <c r="O55" i="2" s="1"/>
  <c r="N57" i="2"/>
  <c r="O57" i="2" s="1"/>
  <c r="N59" i="2"/>
  <c r="O59" i="2" s="1"/>
  <c r="N61" i="2"/>
  <c r="O61" i="2" s="1"/>
  <c r="N63" i="2"/>
  <c r="O63" i="2" s="1"/>
  <c r="N65" i="2"/>
  <c r="O65" i="2" s="1"/>
  <c r="N67" i="2"/>
  <c r="O67" i="2" s="1"/>
  <c r="N69" i="2"/>
  <c r="O69" i="2" s="1"/>
  <c r="N71" i="2"/>
  <c r="O71" i="2" s="1"/>
  <c r="N73" i="2"/>
  <c r="O73" i="2" s="1"/>
  <c r="N75" i="2"/>
  <c r="O75" i="2" s="1"/>
  <c r="N77" i="2"/>
  <c r="O77" i="2" s="1"/>
  <c r="N79" i="2"/>
  <c r="O79" i="2" s="1"/>
  <c r="N81" i="2"/>
  <c r="O81" i="2" s="1"/>
  <c r="N83" i="2"/>
  <c r="O83" i="2" s="1"/>
  <c r="N85" i="2"/>
  <c r="O85" i="2" s="1"/>
  <c r="N53" i="2"/>
  <c r="O53" i="2" s="1"/>
  <c r="N47" i="2"/>
  <c r="O47" i="2" s="1"/>
  <c r="N56" i="2"/>
  <c r="O56" i="2" s="1"/>
  <c r="N58" i="2"/>
  <c r="O58" i="2" s="1"/>
  <c r="N60" i="2"/>
  <c r="O60" i="2" s="1"/>
  <c r="N62" i="2"/>
  <c r="O62" i="2" s="1"/>
  <c r="N64" i="2"/>
  <c r="O64" i="2" s="1"/>
  <c r="N66" i="2"/>
  <c r="O66" i="2" s="1"/>
  <c r="N68" i="2"/>
  <c r="O68" i="2" s="1"/>
  <c r="N70" i="2"/>
  <c r="O70" i="2" s="1"/>
  <c r="N72" i="2"/>
  <c r="O72" i="2" s="1"/>
  <c r="N49" i="2"/>
  <c r="O49" i="2" s="1"/>
  <c r="N78" i="2"/>
  <c r="O78" i="2" s="1"/>
  <c r="N80" i="2"/>
  <c r="O80" i="2" s="1"/>
  <c r="N87" i="2"/>
  <c r="O87" i="2" s="1"/>
  <c r="N89" i="2"/>
  <c r="O89" i="2" s="1"/>
  <c r="N91" i="2"/>
  <c r="O91" i="2" s="1"/>
  <c r="N93" i="2"/>
  <c r="O93" i="2" s="1"/>
  <c r="N95" i="2"/>
  <c r="O95" i="2" s="1"/>
  <c r="N97" i="2"/>
  <c r="O97" i="2" s="1"/>
  <c r="N99" i="2"/>
  <c r="O99" i="2" s="1"/>
  <c r="N101" i="2"/>
  <c r="O101" i="2" s="1"/>
  <c r="N103" i="2"/>
  <c r="O103" i="2" s="1"/>
  <c r="N105" i="2"/>
  <c r="O105" i="2" s="1"/>
  <c r="N107" i="2"/>
  <c r="O107" i="2" s="1"/>
  <c r="N109" i="2"/>
  <c r="O109" i="2" s="1"/>
  <c r="N111" i="2"/>
  <c r="O111" i="2" s="1"/>
  <c r="N113" i="2"/>
  <c r="O113" i="2" s="1"/>
  <c r="N74" i="2"/>
  <c r="O74" i="2" s="1"/>
  <c r="N82" i="2"/>
  <c r="O82" i="2" s="1"/>
  <c r="N84" i="2"/>
  <c r="O84" i="2" s="1"/>
  <c r="N76" i="2"/>
  <c r="O76" i="2" s="1"/>
  <c r="N86" i="2"/>
  <c r="O86" i="2" s="1"/>
  <c r="N88" i="2"/>
  <c r="O88" i="2" s="1"/>
  <c r="N90" i="2"/>
  <c r="O90" i="2" s="1"/>
  <c r="N92" i="2"/>
  <c r="O92" i="2" s="1"/>
  <c r="N94" i="2"/>
  <c r="O94" i="2" s="1"/>
  <c r="N96" i="2"/>
  <c r="O96" i="2" s="1"/>
  <c r="N98" i="2"/>
  <c r="O98" i="2" s="1"/>
  <c r="N100" i="2"/>
  <c r="O100" i="2" s="1"/>
  <c r="N102" i="2"/>
  <c r="O102" i="2" s="1"/>
  <c r="N104" i="2"/>
  <c r="O104" i="2" s="1"/>
  <c r="N108" i="2"/>
  <c r="O108" i="2" s="1"/>
  <c r="N112" i="2"/>
  <c r="O112" i="2" s="1"/>
  <c r="N106" i="2"/>
  <c r="O106" i="2" s="1"/>
  <c r="N110" i="2"/>
  <c r="O110" i="2" s="1"/>
  <c r="B11" i="2"/>
  <c r="F11" i="2" s="1"/>
  <c r="B12" i="2" s="1"/>
  <c r="F12" i="2" s="1"/>
  <c r="B13" i="2" s="1"/>
  <c r="F13" i="2" s="1"/>
  <c r="B14" i="2" s="1"/>
  <c r="F14" i="2" s="1"/>
  <c r="B15" i="2" s="1"/>
  <c r="F15" i="2" s="1"/>
  <c r="B16" i="2" s="1"/>
  <c r="F16" i="2" s="1"/>
  <c r="B17" i="2" s="1"/>
  <c r="F17" i="2" s="1"/>
  <c r="B18" i="2" s="1"/>
  <c r="F18" i="2" s="1"/>
  <c r="B19" i="2" s="1"/>
  <c r="F19" i="2" s="1"/>
  <c r="B20" i="2" s="1"/>
  <c r="F20" i="2" s="1"/>
  <c r="B21" i="2" s="1"/>
  <c r="F21" i="2" s="1"/>
  <c r="B22" i="2" s="1"/>
  <c r="F22" i="2" s="1"/>
  <c r="B23" i="2" s="1"/>
  <c r="F23" i="2" s="1"/>
  <c r="B24" i="2" s="1"/>
  <c r="F24" i="2" s="1"/>
  <c r="B25" i="2" s="1"/>
  <c r="F25" i="2" s="1"/>
  <c r="B26" i="2" s="1"/>
  <c r="F26" i="2" s="1"/>
  <c r="B27" i="2" s="1"/>
  <c r="F27" i="2" s="1"/>
  <c r="B28" i="2" s="1"/>
  <c r="F28" i="2" s="1"/>
  <c r="B29" i="2" s="1"/>
  <c r="F29" i="2" s="1"/>
  <c r="B30" i="2" s="1"/>
  <c r="F30" i="2" s="1"/>
  <c r="B31" i="2" s="1"/>
  <c r="F31" i="2" s="1"/>
  <c r="B32" i="2" s="1"/>
  <c r="F32" i="2" s="1"/>
  <c r="B33" i="2" s="1"/>
  <c r="F33" i="2" s="1"/>
  <c r="B34" i="2" s="1"/>
  <c r="F34" i="2" s="1"/>
  <c r="B35" i="2" s="1"/>
  <c r="F35" i="2" s="1"/>
  <c r="B36" i="2" s="1"/>
  <c r="F36" i="2" s="1"/>
  <c r="B37" i="2" s="1"/>
  <c r="F37" i="2" s="1"/>
  <c r="B38" i="2" s="1"/>
  <c r="F38" i="2" s="1"/>
  <c r="B39" i="2" s="1"/>
  <c r="F39" i="2" s="1"/>
  <c r="B40" i="2" s="1"/>
  <c r="F40" i="2" s="1"/>
  <c r="B41" i="2" s="1"/>
  <c r="F41" i="2" s="1"/>
  <c r="B42" i="2" s="1"/>
  <c r="F42" i="2" s="1"/>
  <c r="B43" i="2" s="1"/>
  <c r="F43" i="2" s="1"/>
  <c r="B44" i="2" s="1"/>
  <c r="F44" i="2" s="1"/>
  <c r="B45" i="2" s="1"/>
  <c r="F45" i="2" s="1"/>
  <c r="B46" i="2" s="1"/>
  <c r="F46" i="2" s="1"/>
  <c r="B47" i="2" s="1"/>
  <c r="F47" i="2" s="1"/>
  <c r="B48" i="2" s="1"/>
  <c r="F48" i="2" s="1"/>
  <c r="B49" i="2" s="1"/>
  <c r="F49" i="2" s="1"/>
  <c r="B50" i="2" s="1"/>
  <c r="F50" i="2" s="1"/>
  <c r="B51" i="2" s="1"/>
  <c r="F51" i="2" s="1"/>
  <c r="B52" i="2" s="1"/>
  <c r="F52" i="2" s="1"/>
  <c r="B53" i="2" s="1"/>
  <c r="F53" i="2" s="1"/>
  <c r="B54" i="2" s="1"/>
  <c r="F54" i="2" s="1"/>
  <c r="B55" i="2" s="1"/>
  <c r="F55" i="2" s="1"/>
  <c r="B56" i="2" s="1"/>
  <c r="F56" i="2" s="1"/>
  <c r="B57" i="2" s="1"/>
  <c r="F57" i="2" s="1"/>
  <c r="B58" i="2" s="1"/>
  <c r="F58" i="2" s="1"/>
  <c r="B59" i="2" s="1"/>
  <c r="F59" i="2" s="1"/>
  <c r="B60" i="2" s="1"/>
  <c r="F60" i="2" s="1"/>
  <c r="B61" i="2" s="1"/>
  <c r="F61" i="2" s="1"/>
  <c r="B62" i="2" s="1"/>
  <c r="F62" i="2" s="1"/>
  <c r="B63" i="2" s="1"/>
  <c r="F63" i="2" s="1"/>
  <c r="B64" i="2" s="1"/>
  <c r="F64" i="2" s="1"/>
  <c r="B65" i="2" s="1"/>
  <c r="F65" i="2" s="1"/>
  <c r="B66" i="2" s="1"/>
  <c r="F66" i="2" s="1"/>
  <c r="B67" i="2" s="1"/>
  <c r="F67" i="2" s="1"/>
  <c r="B68" i="2" s="1"/>
  <c r="F68" i="2" s="1"/>
  <c r="B69" i="2" s="1"/>
  <c r="F69" i="2" s="1"/>
  <c r="B70" i="2" s="1"/>
  <c r="F70" i="2" s="1"/>
  <c r="B71" i="2" s="1"/>
  <c r="F71" i="2" s="1"/>
  <c r="B72" i="2" s="1"/>
  <c r="F72" i="2" s="1"/>
  <c r="B73" i="2" s="1"/>
  <c r="F73" i="2" s="1"/>
  <c r="B74" i="2" s="1"/>
  <c r="F74" i="2" s="1"/>
  <c r="B75" i="2" s="1"/>
  <c r="F75" i="2" s="1"/>
  <c r="B76" i="2" s="1"/>
  <c r="F76" i="2" s="1"/>
  <c r="B77" i="2" s="1"/>
  <c r="F77" i="2" s="1"/>
  <c r="B78" i="2" s="1"/>
  <c r="F78" i="2" s="1"/>
  <c r="B79" i="2" s="1"/>
  <c r="F79" i="2" s="1"/>
  <c r="B80" i="2" s="1"/>
  <c r="F80" i="2" s="1"/>
  <c r="B81" i="2" s="1"/>
  <c r="F81" i="2" s="1"/>
  <c r="B82" i="2" s="1"/>
  <c r="F82" i="2" s="1"/>
  <c r="B83" i="2" s="1"/>
  <c r="F83" i="2" s="1"/>
  <c r="B84" i="2" s="1"/>
  <c r="F84" i="2" s="1"/>
  <c r="B85" i="2" s="1"/>
  <c r="F85" i="2" s="1"/>
  <c r="B86" i="2" s="1"/>
  <c r="F86" i="2" s="1"/>
  <c r="B87" i="2" s="1"/>
  <c r="F87" i="2" s="1"/>
  <c r="B88" i="2" s="1"/>
  <c r="F88" i="2" s="1"/>
  <c r="B89" i="2" s="1"/>
  <c r="F89" i="2" s="1"/>
  <c r="B90" i="2" s="1"/>
  <c r="F90" i="2" s="1"/>
  <c r="B91" i="2" s="1"/>
  <c r="F91" i="2" s="1"/>
  <c r="B92" i="2" s="1"/>
  <c r="F92" i="2" s="1"/>
  <c r="B93" i="2" s="1"/>
  <c r="F93" i="2" s="1"/>
  <c r="B94" i="2" s="1"/>
  <c r="F94" i="2" s="1"/>
  <c r="B95" i="2" s="1"/>
  <c r="F95" i="2" s="1"/>
  <c r="B96" i="2" s="1"/>
  <c r="F96" i="2" s="1"/>
  <c r="B97" i="2" s="1"/>
  <c r="F97" i="2" s="1"/>
  <c r="B98" i="2" s="1"/>
  <c r="F98" i="2" s="1"/>
  <c r="B99" i="2" s="1"/>
  <c r="F99" i="2" s="1"/>
  <c r="B100" i="2" s="1"/>
  <c r="F100" i="2" s="1"/>
  <c r="B101" i="2" s="1"/>
  <c r="F101" i="2" s="1"/>
  <c r="B102" i="2" s="1"/>
  <c r="F102" i="2" s="1"/>
  <c r="B103" i="2" s="1"/>
  <c r="F103" i="2" s="1"/>
  <c r="B104" i="2" s="1"/>
  <c r="F104" i="2" s="1"/>
  <c r="B105" i="2" s="1"/>
  <c r="F105" i="2" s="1"/>
  <c r="B106" i="2" s="1"/>
  <c r="F106" i="2" s="1"/>
  <c r="B107" i="2" s="1"/>
  <c r="F107" i="2" s="1"/>
  <c r="B108" i="2" s="1"/>
  <c r="F108" i="2" s="1"/>
  <c r="B109" i="2" s="1"/>
  <c r="F109" i="2" s="1"/>
  <c r="B110" i="2" s="1"/>
  <c r="F110" i="2" s="1"/>
  <c r="B111" i="2" s="1"/>
  <c r="F111" i="2" s="1"/>
  <c r="B112" i="2" s="1"/>
  <c r="F112" i="2" s="1"/>
  <c r="B113" i="2" s="1"/>
  <c r="F113" i="2" s="1"/>
  <c r="B114" i="2" s="1"/>
  <c r="F114" i="2" s="1"/>
  <c r="B115" i="2" s="1"/>
  <c r="N250" i="2"/>
  <c r="O250" i="2" s="1"/>
  <c r="N252" i="2"/>
  <c r="O252" i="2" s="1"/>
  <c r="N254" i="2"/>
  <c r="O254" i="2" s="1"/>
  <c r="N256" i="2"/>
  <c r="O256" i="2" s="1"/>
  <c r="N258" i="2"/>
  <c r="O258" i="2" s="1"/>
  <c r="N260" i="2"/>
  <c r="O260" i="2" s="1"/>
  <c r="N262" i="2"/>
  <c r="O262" i="2" s="1"/>
  <c r="N251" i="2"/>
  <c r="O251" i="2" s="1"/>
  <c r="N255" i="2"/>
  <c r="O255" i="2" s="1"/>
  <c r="N259" i="2"/>
  <c r="O259" i="2" s="1"/>
  <c r="N264" i="2"/>
  <c r="O264" i="2" s="1"/>
  <c r="N266" i="2"/>
  <c r="O266" i="2" s="1"/>
  <c r="N268" i="2"/>
  <c r="O268" i="2" s="1"/>
  <c r="N270" i="2"/>
  <c r="O270" i="2" s="1"/>
  <c r="N272" i="2"/>
  <c r="O272" i="2" s="1"/>
  <c r="N253" i="2"/>
  <c r="O253" i="2" s="1"/>
  <c r="N257" i="2"/>
  <c r="O257" i="2" s="1"/>
  <c r="N261" i="2"/>
  <c r="O261" i="2" s="1"/>
  <c r="N263" i="2"/>
  <c r="O263" i="2" s="1"/>
  <c r="N265" i="2"/>
  <c r="O265" i="2" s="1"/>
  <c r="N267" i="2"/>
  <c r="O267" i="2" s="1"/>
  <c r="N269" i="2"/>
  <c r="O269" i="2" s="1"/>
  <c r="N271" i="2"/>
  <c r="O271" i="2" s="1"/>
  <c r="N114" i="2"/>
  <c r="O114" i="2" s="1"/>
  <c r="N28" i="4"/>
  <c r="N30" i="4"/>
  <c r="N32" i="4"/>
  <c r="N34" i="4"/>
  <c r="N36" i="4"/>
  <c r="N38" i="4"/>
  <c r="N40" i="4"/>
  <c r="N42" i="4"/>
  <c r="N12" i="4"/>
  <c r="N14" i="4"/>
  <c r="N16" i="4"/>
  <c r="N18" i="4"/>
  <c r="N20" i="4"/>
  <c r="N22" i="4"/>
  <c r="N24" i="4"/>
  <c r="N26" i="4"/>
  <c r="N15" i="4"/>
  <c r="N23" i="4"/>
  <c r="N33" i="4"/>
  <c r="N41" i="4"/>
  <c r="N43" i="4"/>
  <c r="N45" i="4"/>
  <c r="N47" i="4"/>
  <c r="N49" i="4"/>
  <c r="N51" i="4"/>
  <c r="N53" i="4"/>
  <c r="N17" i="4"/>
  <c r="N25" i="4"/>
  <c r="N27" i="4"/>
  <c r="N35" i="4"/>
  <c r="N19" i="4"/>
  <c r="N29" i="4"/>
  <c r="N37" i="4"/>
  <c r="N21" i="4"/>
  <c r="N44" i="4"/>
  <c r="N52" i="4"/>
  <c r="N55" i="4"/>
  <c r="N57" i="4"/>
  <c r="N59" i="4"/>
  <c r="N61" i="4"/>
  <c r="N63" i="4"/>
  <c r="N65" i="4"/>
  <c r="N67" i="4"/>
  <c r="N69" i="4"/>
  <c r="N71" i="4"/>
  <c r="N73" i="4"/>
  <c r="N75" i="4"/>
  <c r="N77" i="4"/>
  <c r="N79" i="4"/>
  <c r="N81" i="4"/>
  <c r="N83" i="4"/>
  <c r="N85" i="4"/>
  <c r="N87" i="4"/>
  <c r="N31" i="4"/>
  <c r="N46" i="4"/>
  <c r="N54" i="4"/>
  <c r="N48" i="4"/>
  <c r="N56" i="4"/>
  <c r="N58" i="4"/>
  <c r="N60" i="4"/>
  <c r="N62" i="4"/>
  <c r="N64" i="4"/>
  <c r="N66" i="4"/>
  <c r="N68" i="4"/>
  <c r="N70" i="4"/>
  <c r="N72" i="4"/>
  <c r="N76" i="4"/>
  <c r="N86" i="4"/>
  <c r="N90" i="4"/>
  <c r="N94" i="4"/>
  <c r="N96" i="4"/>
  <c r="N13" i="4"/>
  <c r="N78" i="4"/>
  <c r="N89" i="4"/>
  <c r="N91" i="4"/>
  <c r="N93" i="4"/>
  <c r="N95" i="4"/>
  <c r="N97" i="4"/>
  <c r="N99" i="4"/>
  <c r="N92" i="4"/>
  <c r="N98" i="4"/>
  <c r="N80" i="4"/>
  <c r="N82" i="4"/>
  <c r="N39" i="4"/>
  <c r="N50" i="4"/>
  <c r="N74" i="4"/>
  <c r="N84" i="4"/>
  <c r="N88" i="4"/>
  <c r="N100" i="4"/>
  <c r="N101" i="4"/>
  <c r="N109" i="4"/>
  <c r="N239" i="4"/>
  <c r="N241" i="4"/>
  <c r="N243" i="4"/>
  <c r="N245" i="4"/>
  <c r="N247" i="4"/>
  <c r="N249" i="4"/>
  <c r="N251" i="4"/>
  <c r="N253" i="4"/>
  <c r="N255" i="4"/>
  <c r="N257" i="4"/>
  <c r="N259" i="4"/>
  <c r="N240" i="4"/>
  <c r="N244" i="4"/>
  <c r="N252" i="4"/>
  <c r="N260" i="4"/>
  <c r="N242" i="4"/>
  <c r="N246" i="4"/>
  <c r="N254" i="4"/>
  <c r="N248" i="4"/>
  <c r="N256" i="4"/>
  <c r="N250" i="4"/>
  <c r="N258" i="4"/>
  <c r="N11" i="4"/>
  <c r="N152" i="4"/>
  <c r="N131" i="4"/>
  <c r="N103" i="4"/>
  <c r="N220" i="4"/>
  <c r="N199" i="4"/>
  <c r="N177" i="4"/>
  <c r="N156" i="4"/>
  <c r="N135" i="4"/>
  <c r="N108" i="4"/>
  <c r="N230" i="4"/>
  <c r="N214" i="4"/>
  <c r="N198" i="4"/>
  <c r="N182" i="4"/>
  <c r="N166" i="4"/>
  <c r="N150" i="4"/>
  <c r="N134" i="4"/>
  <c r="N118" i="4"/>
  <c r="N102" i="4"/>
  <c r="T10" i="4"/>
  <c r="L12" i="3"/>
  <c r="L16" i="3"/>
  <c r="L24" i="3"/>
  <c r="L32" i="3"/>
  <c r="L40" i="3"/>
  <c r="L48" i="3"/>
  <c r="L56" i="3"/>
  <c r="L73" i="3"/>
  <c r="L149" i="3"/>
  <c r="L67" i="3"/>
  <c r="L15" i="3"/>
  <c r="L23" i="3"/>
  <c r="L31" i="3"/>
  <c r="L39" i="3"/>
  <c r="L47" i="3"/>
  <c r="L55" i="3"/>
  <c r="L69" i="3"/>
  <c r="L141" i="3"/>
  <c r="L81" i="3"/>
  <c r="L89" i="3"/>
  <c r="L105" i="3"/>
  <c r="L135" i="3"/>
  <c r="L169" i="3"/>
  <c r="L137" i="3"/>
  <c r="L62" i="3"/>
  <c r="L70" i="3"/>
  <c r="L78" i="3"/>
  <c r="L94" i="3"/>
  <c r="L123" i="3"/>
  <c r="L179" i="3"/>
  <c r="L171" i="3"/>
  <c r="L96" i="3"/>
  <c r="L104" i="3"/>
  <c r="L112" i="3"/>
  <c r="L120" i="3"/>
  <c r="L128" i="3"/>
  <c r="L136" i="3"/>
  <c r="L144" i="3"/>
  <c r="L152" i="3"/>
  <c r="L173" i="3"/>
  <c r="L159" i="3"/>
  <c r="L193" i="3"/>
  <c r="L158" i="3"/>
  <c r="L166" i="3"/>
  <c r="L174" i="3"/>
  <c r="L182" i="3"/>
  <c r="L190" i="3"/>
  <c r="L205" i="3"/>
  <c r="L222" i="3"/>
  <c r="L200" i="3"/>
  <c r="L207" i="3"/>
  <c r="L224" i="3"/>
  <c r="L266" i="3"/>
  <c r="L238" i="3"/>
  <c r="L246" i="3"/>
  <c r="L254" i="3"/>
  <c r="L211" i="3"/>
  <c r="L219" i="3"/>
  <c r="L227" i="3"/>
  <c r="L260" i="3"/>
  <c r="L233" i="3"/>
  <c r="L241" i="3"/>
  <c r="L249" i="3"/>
  <c r="L257" i="3"/>
  <c r="L265" i="3"/>
  <c r="S10" i="3"/>
  <c r="L10" i="3"/>
  <c r="L18" i="3"/>
  <c r="L26" i="3"/>
  <c r="L34" i="3"/>
  <c r="L42" i="3"/>
  <c r="L50" i="3"/>
  <c r="L58" i="3"/>
  <c r="L103" i="3"/>
  <c r="L151" i="3"/>
  <c r="L99" i="3"/>
  <c r="L17" i="3"/>
  <c r="L25" i="3"/>
  <c r="L33" i="3"/>
  <c r="L41" i="3"/>
  <c r="L49" i="3"/>
  <c r="L57" i="3"/>
  <c r="L95" i="3"/>
  <c r="L75" i="3"/>
  <c r="L83" i="3"/>
  <c r="L91" i="3"/>
  <c r="L111" i="3"/>
  <c r="L143" i="3"/>
  <c r="L113" i="3"/>
  <c r="L145" i="3"/>
  <c r="L64" i="3"/>
  <c r="L72" i="3"/>
  <c r="L80" i="3"/>
  <c r="L88" i="3"/>
  <c r="L101" i="3"/>
  <c r="L131" i="3"/>
  <c r="L187" i="3"/>
  <c r="L181" i="3"/>
  <c r="L98" i="3"/>
  <c r="L106" i="3"/>
  <c r="L114" i="3"/>
  <c r="L122" i="3"/>
  <c r="L130" i="3"/>
  <c r="L138" i="3"/>
  <c r="L146" i="3"/>
  <c r="L154" i="3"/>
  <c r="L175" i="3"/>
  <c r="L167" i="3"/>
  <c r="L197" i="3"/>
  <c r="L160" i="3"/>
  <c r="L168" i="3"/>
  <c r="L176" i="3"/>
  <c r="L184" i="3"/>
  <c r="L192" i="3"/>
  <c r="L210" i="3"/>
  <c r="L226" i="3"/>
  <c r="L202" i="3"/>
  <c r="L212" i="3"/>
  <c r="L228" i="3"/>
  <c r="L270" i="3"/>
  <c r="L240" i="3"/>
  <c r="L248" i="3"/>
  <c r="L256" i="3"/>
  <c r="L213" i="3"/>
  <c r="L221" i="3"/>
  <c r="L229" i="3"/>
  <c r="L264" i="3"/>
  <c r="L235" i="3"/>
  <c r="L243" i="3"/>
  <c r="L251" i="3"/>
  <c r="L259" i="3"/>
  <c r="L267" i="3"/>
  <c r="L20" i="3"/>
  <c r="L28" i="3"/>
  <c r="L36" i="3"/>
  <c r="L44" i="3"/>
  <c r="L52" i="3"/>
  <c r="L60" i="3"/>
  <c r="L117" i="3"/>
  <c r="L11" i="3"/>
  <c r="L19" i="3"/>
  <c r="L27" i="3"/>
  <c r="L35" i="3"/>
  <c r="L43" i="3"/>
  <c r="L51" i="3"/>
  <c r="L59" i="3"/>
  <c r="L109" i="3"/>
  <c r="L77" i="3"/>
  <c r="L85" i="3"/>
  <c r="L93" i="3"/>
  <c r="L119" i="3"/>
  <c r="L153" i="3"/>
  <c r="L121" i="3"/>
  <c r="L155" i="3"/>
  <c r="L66" i="3"/>
  <c r="L74" i="3"/>
  <c r="L82" i="3"/>
  <c r="L90" i="3"/>
  <c r="L107" i="3"/>
  <c r="L139" i="3"/>
  <c r="L195" i="3"/>
  <c r="L189" i="3"/>
  <c r="L100" i="3"/>
  <c r="L108" i="3"/>
  <c r="L116" i="3"/>
  <c r="L124" i="3"/>
  <c r="L132" i="3"/>
  <c r="L140" i="3"/>
  <c r="L148" i="3"/>
  <c r="L157" i="3"/>
  <c r="L183" i="3"/>
  <c r="L177" i="3"/>
  <c r="L208" i="3"/>
  <c r="L162" i="3"/>
  <c r="L170" i="3"/>
  <c r="L178" i="3"/>
  <c r="L186" i="3"/>
  <c r="L194" i="3"/>
  <c r="L214" i="3"/>
  <c r="L196" i="3"/>
  <c r="L204" i="3"/>
  <c r="L216" i="3"/>
  <c r="L230" i="3"/>
  <c r="L234" i="3"/>
  <c r="L242" i="3"/>
  <c r="L250" i="3"/>
  <c r="L258" i="3"/>
  <c r="L215" i="3"/>
  <c r="L223" i="3"/>
  <c r="L231" i="3"/>
  <c r="L268" i="3"/>
  <c r="L237" i="3"/>
  <c r="L245" i="3"/>
  <c r="L253" i="3"/>
  <c r="L261" i="3"/>
  <c r="L269" i="3"/>
  <c r="L86" i="3"/>
  <c r="L63" i="3"/>
  <c r="L14" i="3"/>
  <c r="L22" i="3"/>
  <c r="L30" i="3"/>
  <c r="L38" i="3"/>
  <c r="L46" i="3"/>
  <c r="L54" i="3"/>
  <c r="L65" i="3"/>
  <c r="L133" i="3"/>
  <c r="L71" i="3"/>
  <c r="L13" i="3"/>
  <c r="L21" i="3"/>
  <c r="L29" i="3"/>
  <c r="L37" i="3"/>
  <c r="L45" i="3"/>
  <c r="L53" i="3"/>
  <c r="L61" i="3"/>
  <c r="L125" i="3"/>
  <c r="L79" i="3"/>
  <c r="L87" i="3"/>
  <c r="L97" i="3"/>
  <c r="L127" i="3"/>
  <c r="L161" i="3"/>
  <c r="L129" i="3"/>
  <c r="L201" i="3"/>
  <c r="L68" i="3"/>
  <c r="L76" i="3"/>
  <c r="L84" i="3"/>
  <c r="L92" i="3"/>
  <c r="L115" i="3"/>
  <c r="L147" i="3"/>
  <c r="L163" i="3"/>
  <c r="L203" i="3"/>
  <c r="L102" i="3"/>
  <c r="L110" i="3"/>
  <c r="L118" i="3"/>
  <c r="L126" i="3"/>
  <c r="L134" i="3"/>
  <c r="L142" i="3"/>
  <c r="L150" i="3"/>
  <c r="L165" i="3"/>
  <c r="L191" i="3"/>
  <c r="L185" i="3"/>
  <c r="L156" i="3"/>
  <c r="L164" i="3"/>
  <c r="L172" i="3"/>
  <c r="L180" i="3"/>
  <c r="L188" i="3"/>
  <c r="L199" i="3"/>
  <c r="L218" i="3"/>
  <c r="L198" i="3"/>
  <c r="L206" i="3"/>
  <c r="L220" i="3"/>
  <c r="L262" i="3"/>
  <c r="L236" i="3"/>
  <c r="L244" i="3"/>
  <c r="L252" i="3"/>
  <c r="L209" i="3"/>
  <c r="L217" i="3"/>
  <c r="L225" i="3"/>
  <c r="L232" i="3"/>
  <c r="L272" i="3"/>
  <c r="L239" i="3"/>
  <c r="L247" i="3"/>
  <c r="L255" i="3"/>
  <c r="L263" i="3"/>
  <c r="L271" i="3"/>
  <c r="N11" i="2"/>
  <c r="O11" i="2" s="1"/>
  <c r="M11" i="2" s="1"/>
  <c r="N149" i="2"/>
  <c r="O149" i="2" s="1"/>
  <c r="M149" i="2" s="1"/>
  <c r="U274" i="2"/>
  <c r="S274" i="2"/>
  <c r="N239" i="2"/>
  <c r="O239" i="2" s="1"/>
  <c r="N197" i="2"/>
  <c r="O197" i="2" s="1"/>
  <c r="N234" i="2"/>
  <c r="O234" i="2" s="1"/>
  <c r="N213" i="2"/>
  <c r="O213" i="2" s="1"/>
  <c r="N191" i="2"/>
  <c r="O191" i="2" s="1"/>
  <c r="N155" i="2"/>
  <c r="O155" i="2" s="1"/>
  <c r="N166" i="2"/>
  <c r="O166" i="2" s="1"/>
  <c r="N177" i="2"/>
  <c r="O177" i="2" s="1"/>
  <c r="N187" i="2"/>
  <c r="O187" i="2" s="1"/>
  <c r="N198" i="2"/>
  <c r="O198" i="2" s="1"/>
  <c r="N209" i="2"/>
  <c r="O209" i="2" s="1"/>
  <c r="N219" i="2"/>
  <c r="O219" i="2" s="1"/>
  <c r="N230" i="2"/>
  <c r="O230" i="2" s="1"/>
  <c r="N241" i="2"/>
  <c r="O241" i="2" s="1"/>
  <c r="N150" i="2"/>
  <c r="O150" i="2" s="1"/>
  <c r="N161" i="2"/>
  <c r="O161" i="2" s="1"/>
  <c r="N171" i="2"/>
  <c r="O171" i="2" s="1"/>
  <c r="N182" i="2"/>
  <c r="O182" i="2" s="1"/>
  <c r="N193" i="2"/>
  <c r="O193" i="2" s="1"/>
  <c r="N203" i="2"/>
  <c r="O203" i="2" s="1"/>
  <c r="N214" i="2"/>
  <c r="O214" i="2" s="1"/>
  <c r="N225" i="2"/>
  <c r="O225" i="2" s="1"/>
  <c r="N235" i="2"/>
  <c r="O235" i="2" s="1"/>
  <c r="N246" i="2"/>
  <c r="O246" i="2" s="1"/>
  <c r="N154" i="2"/>
  <c r="O154" i="2" s="1"/>
  <c r="N165" i="2"/>
  <c r="O165" i="2" s="1"/>
  <c r="N175" i="2"/>
  <c r="O175" i="2" s="1"/>
  <c r="N186" i="2"/>
  <c r="O186" i="2" s="1"/>
  <c r="N218" i="2"/>
  <c r="O218" i="2" s="1"/>
  <c r="N159" i="2"/>
  <c r="O159" i="2" s="1"/>
  <c r="N229" i="2"/>
  <c r="O229" i="2" s="1"/>
  <c r="N207" i="2"/>
  <c r="O207" i="2" s="1"/>
  <c r="N181" i="2"/>
  <c r="O181" i="2" s="1"/>
  <c r="N245" i="2"/>
  <c r="O245" i="2" s="1"/>
  <c r="N223" i="2"/>
  <c r="O223" i="2" s="1"/>
  <c r="N202" i="2"/>
  <c r="O202" i="2" s="1"/>
  <c r="N170" i="2"/>
  <c r="O170" i="2" s="1"/>
  <c r="N10" i="2"/>
  <c r="O10" i="2" s="1"/>
  <c r="T10" i="2" s="1"/>
  <c r="N152" i="2"/>
  <c r="O152" i="2" s="1"/>
  <c r="N156" i="2"/>
  <c r="O156" i="2" s="1"/>
  <c r="N160" i="2"/>
  <c r="O160" i="2" s="1"/>
  <c r="N164" i="2"/>
  <c r="O164" i="2" s="1"/>
  <c r="N168" i="2"/>
  <c r="O168" i="2" s="1"/>
  <c r="N172" i="2"/>
  <c r="O172" i="2" s="1"/>
  <c r="N176" i="2"/>
  <c r="O176" i="2" s="1"/>
  <c r="N180" i="2"/>
  <c r="O180" i="2" s="1"/>
  <c r="N184" i="2"/>
  <c r="O184" i="2" s="1"/>
  <c r="N188" i="2"/>
  <c r="O188" i="2" s="1"/>
  <c r="N192" i="2"/>
  <c r="O192" i="2" s="1"/>
  <c r="N196" i="2"/>
  <c r="O196" i="2" s="1"/>
  <c r="N200" i="2"/>
  <c r="O200" i="2" s="1"/>
  <c r="N204" i="2"/>
  <c r="O204" i="2" s="1"/>
  <c r="N208" i="2"/>
  <c r="O208" i="2" s="1"/>
  <c r="N212" i="2"/>
  <c r="O212" i="2" s="1"/>
  <c r="N216" i="2"/>
  <c r="O216" i="2" s="1"/>
  <c r="N220" i="2"/>
  <c r="O220" i="2" s="1"/>
  <c r="N224" i="2"/>
  <c r="O224" i="2" s="1"/>
  <c r="N228" i="2"/>
  <c r="O228" i="2" s="1"/>
  <c r="N232" i="2"/>
  <c r="O232" i="2" s="1"/>
  <c r="N236" i="2"/>
  <c r="O236" i="2" s="1"/>
  <c r="N240" i="2"/>
  <c r="O240" i="2" s="1"/>
  <c r="N244" i="2"/>
  <c r="O244" i="2" s="1"/>
  <c r="N248" i="2"/>
  <c r="O248" i="2" s="1"/>
  <c r="N249" i="2"/>
  <c r="O249" i="2" s="1"/>
  <c r="N243" i="2"/>
  <c r="O243" i="2" s="1"/>
  <c r="N238" i="2"/>
  <c r="O238" i="2" s="1"/>
  <c r="N233" i="2"/>
  <c r="O233" i="2" s="1"/>
  <c r="N227" i="2"/>
  <c r="O227" i="2" s="1"/>
  <c r="N222" i="2"/>
  <c r="O222" i="2" s="1"/>
  <c r="N217" i="2"/>
  <c r="O217" i="2" s="1"/>
  <c r="N211" i="2"/>
  <c r="O211" i="2" s="1"/>
  <c r="N206" i="2"/>
  <c r="O206" i="2" s="1"/>
  <c r="N201" i="2"/>
  <c r="O201" i="2" s="1"/>
  <c r="N195" i="2"/>
  <c r="O195" i="2" s="1"/>
  <c r="N190" i="2"/>
  <c r="O190" i="2" s="1"/>
  <c r="N185" i="2"/>
  <c r="O185" i="2" s="1"/>
  <c r="N179" i="2"/>
  <c r="O179" i="2" s="1"/>
  <c r="N174" i="2"/>
  <c r="O174" i="2" s="1"/>
  <c r="N169" i="2"/>
  <c r="O169" i="2" s="1"/>
  <c r="N163" i="2"/>
  <c r="O163" i="2" s="1"/>
  <c r="N158" i="2"/>
  <c r="O158" i="2" s="1"/>
  <c r="N153" i="2"/>
  <c r="O153" i="2" s="1"/>
  <c r="N247" i="2"/>
  <c r="O247" i="2" s="1"/>
  <c r="N242" i="2"/>
  <c r="O242" i="2" s="1"/>
  <c r="N237" i="2"/>
  <c r="O237" i="2" s="1"/>
  <c r="N231" i="2"/>
  <c r="O231" i="2" s="1"/>
  <c r="N226" i="2"/>
  <c r="O226" i="2" s="1"/>
  <c r="N221" i="2"/>
  <c r="O221" i="2" s="1"/>
  <c r="N215" i="2"/>
  <c r="O215" i="2" s="1"/>
  <c r="N210" i="2"/>
  <c r="O210" i="2" s="1"/>
  <c r="N205" i="2"/>
  <c r="O205" i="2" s="1"/>
  <c r="N199" i="2"/>
  <c r="O199" i="2" s="1"/>
  <c r="N194" i="2"/>
  <c r="O194" i="2" s="1"/>
  <c r="N189" i="2"/>
  <c r="O189" i="2" s="1"/>
  <c r="N183" i="2"/>
  <c r="O183" i="2" s="1"/>
  <c r="N178" i="2"/>
  <c r="O178" i="2" s="1"/>
  <c r="N173" i="2"/>
  <c r="O173" i="2" s="1"/>
  <c r="N167" i="2"/>
  <c r="O167" i="2" s="1"/>
  <c r="N162" i="2"/>
  <c r="O162" i="2" s="1"/>
  <c r="N157" i="2"/>
  <c r="O157" i="2" s="1"/>
  <c r="N151" i="2"/>
  <c r="O151" i="2" s="1"/>
  <c r="N132" i="2"/>
  <c r="O132" i="2" s="1"/>
  <c r="M132" i="2" s="1"/>
  <c r="N122" i="2"/>
  <c r="O122" i="2" s="1"/>
  <c r="M122" i="2" s="1"/>
  <c r="J9" i="2"/>
  <c r="R274" i="2"/>
  <c r="N116" i="2"/>
  <c r="O116" i="2" s="1"/>
  <c r="N146" i="2"/>
  <c r="O146" i="2" s="1"/>
  <c r="N142" i="2"/>
  <c r="O142" i="2" s="1"/>
  <c r="N135" i="2"/>
  <c r="O135" i="2" s="1"/>
  <c r="N131" i="2"/>
  <c r="O131" i="2" s="1"/>
  <c r="N127" i="2"/>
  <c r="O127" i="2" s="1"/>
  <c r="N123" i="2"/>
  <c r="O123" i="2" s="1"/>
  <c r="N119" i="2"/>
  <c r="O119" i="2" s="1"/>
  <c r="N144" i="2"/>
  <c r="O144" i="2" s="1"/>
  <c r="N143" i="2"/>
  <c r="O143" i="2" s="1"/>
  <c r="N141" i="2"/>
  <c r="O141" i="2" s="1"/>
  <c r="N115" i="2"/>
  <c r="O115" i="2" s="1"/>
  <c r="N133" i="2"/>
  <c r="O133" i="2" s="1"/>
  <c r="N125" i="2"/>
  <c r="O125" i="2" s="1"/>
  <c r="N117" i="2"/>
  <c r="O117" i="2" s="1"/>
  <c r="N140" i="2"/>
  <c r="O140" i="2" s="1"/>
  <c r="N136" i="2"/>
  <c r="O136" i="2" s="1"/>
  <c r="N134" i="2"/>
  <c r="O134" i="2" s="1"/>
  <c r="N128" i="2"/>
  <c r="O128" i="2" s="1"/>
  <c r="N126" i="2"/>
  <c r="O126" i="2" s="1"/>
  <c r="N120" i="2"/>
  <c r="O120" i="2" s="1"/>
  <c r="N118" i="2"/>
  <c r="O118" i="2" s="1"/>
  <c r="N148" i="2"/>
  <c r="O148" i="2" s="1"/>
  <c r="N147" i="2"/>
  <c r="O147" i="2" s="1"/>
  <c r="N145" i="2"/>
  <c r="O145" i="2" s="1"/>
  <c r="N139" i="2"/>
  <c r="O139" i="2" s="1"/>
  <c r="N138" i="2"/>
  <c r="O138" i="2" s="1"/>
  <c r="N129" i="2"/>
  <c r="O129" i="2" s="1"/>
  <c r="N121" i="2"/>
  <c r="O121" i="2" s="1"/>
  <c r="N137" i="2"/>
  <c r="O137" i="2" s="1"/>
  <c r="N9" i="2"/>
  <c r="O9" i="2" s="1"/>
  <c r="M9" i="2" s="1"/>
  <c r="N130" i="2"/>
  <c r="O130" i="2" s="1"/>
  <c r="N124" i="2"/>
  <c r="O124" i="2" s="1"/>
  <c r="M112" i="2" l="1"/>
  <c r="T112" i="2"/>
  <c r="X112" i="2" s="1"/>
  <c r="M100" i="2"/>
  <c r="T100" i="2"/>
  <c r="X100" i="2" s="1"/>
  <c r="M92" i="2"/>
  <c r="T92" i="2"/>
  <c r="X92" i="2" s="1"/>
  <c r="T76" i="2"/>
  <c r="X76" i="2" s="1"/>
  <c r="M76" i="2"/>
  <c r="M113" i="2"/>
  <c r="T113" i="2"/>
  <c r="X113" i="2" s="1"/>
  <c r="M105" i="2"/>
  <c r="T105" i="2"/>
  <c r="X105" i="2" s="1"/>
  <c r="M97" i="2"/>
  <c r="T97" i="2"/>
  <c r="X97" i="2" s="1"/>
  <c r="M89" i="2"/>
  <c r="T89" i="2"/>
  <c r="X89" i="2" s="1"/>
  <c r="M49" i="2"/>
  <c r="T49" i="2"/>
  <c r="X49" i="2" s="1"/>
  <c r="M66" i="2"/>
  <c r="T66" i="2"/>
  <c r="X66" i="2" s="1"/>
  <c r="M58" i="2"/>
  <c r="T58" i="2"/>
  <c r="X58" i="2" s="1"/>
  <c r="T85" i="2"/>
  <c r="X85" i="2" s="1"/>
  <c r="M85" i="2"/>
  <c r="T77" i="2"/>
  <c r="X77" i="2" s="1"/>
  <c r="M77" i="2"/>
  <c r="T69" i="2"/>
  <c r="X69" i="2" s="1"/>
  <c r="M69" i="2"/>
  <c r="T61" i="2"/>
  <c r="X61" i="2" s="1"/>
  <c r="M61" i="2"/>
  <c r="M51" i="2"/>
  <c r="T51" i="2"/>
  <c r="X51" i="2" s="1"/>
  <c r="M44" i="2"/>
  <c r="T44" i="2"/>
  <c r="X44" i="2" s="1"/>
  <c r="T35" i="2"/>
  <c r="X35" i="2" s="1"/>
  <c r="M35" i="2"/>
  <c r="T19" i="2"/>
  <c r="X19" i="2" s="1"/>
  <c r="M19" i="2"/>
  <c r="T50" i="2"/>
  <c r="X50" i="2" s="1"/>
  <c r="M50" i="2"/>
  <c r="T33" i="2"/>
  <c r="X33" i="2" s="1"/>
  <c r="M33" i="2"/>
  <c r="T17" i="2"/>
  <c r="X17" i="2" s="1"/>
  <c r="M17" i="2"/>
  <c r="M34" i="2"/>
  <c r="T34" i="2"/>
  <c r="X34" i="2" s="1"/>
  <c r="M26" i="2"/>
  <c r="T26" i="2"/>
  <c r="X26" i="2" s="1"/>
  <c r="M18" i="2"/>
  <c r="T18" i="2"/>
  <c r="X18" i="2" s="1"/>
  <c r="M108" i="2"/>
  <c r="T108" i="2"/>
  <c r="X108" i="2" s="1"/>
  <c r="M98" i="2"/>
  <c r="T98" i="2"/>
  <c r="X98" i="2" s="1"/>
  <c r="M90" i="2"/>
  <c r="T90" i="2"/>
  <c r="X90" i="2" s="1"/>
  <c r="M84" i="2"/>
  <c r="T84" i="2"/>
  <c r="X84" i="2" s="1"/>
  <c r="M111" i="2"/>
  <c r="T111" i="2"/>
  <c r="X111" i="2" s="1"/>
  <c r="M103" i="2"/>
  <c r="T103" i="2"/>
  <c r="X103" i="2" s="1"/>
  <c r="M95" i="2"/>
  <c r="T95" i="2"/>
  <c r="X95" i="2" s="1"/>
  <c r="M87" i="2"/>
  <c r="T87" i="2"/>
  <c r="X87" i="2" s="1"/>
  <c r="M72" i="2"/>
  <c r="T72" i="2"/>
  <c r="X72" i="2" s="1"/>
  <c r="M64" i="2"/>
  <c r="T64" i="2"/>
  <c r="X64" i="2" s="1"/>
  <c r="M56" i="2"/>
  <c r="T56" i="2"/>
  <c r="X56" i="2" s="1"/>
  <c r="T83" i="2"/>
  <c r="X83" i="2" s="1"/>
  <c r="M83" i="2"/>
  <c r="T75" i="2"/>
  <c r="X75" i="2" s="1"/>
  <c r="M75" i="2"/>
  <c r="T67" i="2"/>
  <c r="X67" i="2" s="1"/>
  <c r="M67" i="2"/>
  <c r="T59" i="2"/>
  <c r="X59" i="2" s="1"/>
  <c r="M59" i="2"/>
  <c r="M45" i="2"/>
  <c r="T45" i="2"/>
  <c r="X45" i="2" s="1"/>
  <c r="M42" i="2"/>
  <c r="T42" i="2"/>
  <c r="X42" i="2" s="1"/>
  <c r="T31" i="2"/>
  <c r="X31" i="2" s="1"/>
  <c r="M31" i="2"/>
  <c r="T15" i="2"/>
  <c r="X15" i="2" s="1"/>
  <c r="M15" i="2"/>
  <c r="T48" i="2"/>
  <c r="X48" i="2" s="1"/>
  <c r="M48" i="2"/>
  <c r="T29" i="2"/>
  <c r="X29" i="2" s="1"/>
  <c r="M29" i="2"/>
  <c r="T13" i="2"/>
  <c r="X13" i="2" s="1"/>
  <c r="M13" i="2"/>
  <c r="M32" i="2"/>
  <c r="T32" i="2"/>
  <c r="X32" i="2" s="1"/>
  <c r="M24" i="2"/>
  <c r="T24" i="2"/>
  <c r="X24" i="2" s="1"/>
  <c r="M16" i="2"/>
  <c r="T16" i="2"/>
  <c r="X16" i="2" s="1"/>
  <c r="T110" i="2"/>
  <c r="X110" i="2" s="1"/>
  <c r="M110" i="2"/>
  <c r="M104" i="2"/>
  <c r="T104" i="2"/>
  <c r="X104" i="2" s="1"/>
  <c r="M96" i="2"/>
  <c r="T96" i="2"/>
  <c r="X96" i="2" s="1"/>
  <c r="M88" i="2"/>
  <c r="T88" i="2"/>
  <c r="X88" i="2" s="1"/>
  <c r="T82" i="2"/>
  <c r="X82" i="2" s="1"/>
  <c r="M82" i="2"/>
  <c r="M109" i="2"/>
  <c r="T109" i="2"/>
  <c r="X109" i="2" s="1"/>
  <c r="M101" i="2"/>
  <c r="T101" i="2"/>
  <c r="X101" i="2" s="1"/>
  <c r="M93" i="2"/>
  <c r="T93" i="2"/>
  <c r="X93" i="2" s="1"/>
  <c r="M80" i="2"/>
  <c r="T80" i="2"/>
  <c r="X80" i="2" s="1"/>
  <c r="M70" i="2"/>
  <c r="T70" i="2"/>
  <c r="X70" i="2" s="1"/>
  <c r="M62" i="2"/>
  <c r="T62" i="2"/>
  <c r="X62" i="2" s="1"/>
  <c r="M47" i="2"/>
  <c r="T47" i="2"/>
  <c r="X47" i="2" s="1"/>
  <c r="T81" i="2"/>
  <c r="X81" i="2" s="1"/>
  <c r="M81" i="2"/>
  <c r="T73" i="2"/>
  <c r="X73" i="2" s="1"/>
  <c r="M73" i="2"/>
  <c r="T65" i="2"/>
  <c r="X65" i="2" s="1"/>
  <c r="M65" i="2"/>
  <c r="T57" i="2"/>
  <c r="X57" i="2" s="1"/>
  <c r="M57" i="2"/>
  <c r="M43" i="2"/>
  <c r="T43" i="2"/>
  <c r="X43" i="2" s="1"/>
  <c r="M40" i="2"/>
  <c r="T40" i="2"/>
  <c r="X40" i="2" s="1"/>
  <c r="T27" i="2"/>
  <c r="X27" i="2" s="1"/>
  <c r="M27" i="2"/>
  <c r="T54" i="2"/>
  <c r="X54" i="2" s="1"/>
  <c r="M54" i="2"/>
  <c r="T46" i="2"/>
  <c r="X46" i="2" s="1"/>
  <c r="M46" i="2"/>
  <c r="T25" i="2"/>
  <c r="X25" i="2" s="1"/>
  <c r="M25" i="2"/>
  <c r="M38" i="2"/>
  <c r="T38" i="2"/>
  <c r="X38" i="2" s="1"/>
  <c r="M30" i="2"/>
  <c r="T30" i="2"/>
  <c r="X30" i="2" s="1"/>
  <c r="M22" i="2"/>
  <c r="T22" i="2"/>
  <c r="X22" i="2" s="1"/>
  <c r="M14" i="2"/>
  <c r="T14" i="2"/>
  <c r="X14" i="2" s="1"/>
  <c r="T106" i="2"/>
  <c r="X106" i="2" s="1"/>
  <c r="M106" i="2"/>
  <c r="M102" i="2"/>
  <c r="T102" i="2"/>
  <c r="X102" i="2" s="1"/>
  <c r="M94" i="2"/>
  <c r="T94" i="2"/>
  <c r="X94" i="2" s="1"/>
  <c r="M86" i="2"/>
  <c r="T86" i="2"/>
  <c r="X86" i="2" s="1"/>
  <c r="T74" i="2"/>
  <c r="X74" i="2" s="1"/>
  <c r="M74" i="2"/>
  <c r="M107" i="2"/>
  <c r="T107" i="2"/>
  <c r="X107" i="2" s="1"/>
  <c r="M99" i="2"/>
  <c r="T99" i="2"/>
  <c r="X99" i="2" s="1"/>
  <c r="M91" i="2"/>
  <c r="T91" i="2"/>
  <c r="X91" i="2" s="1"/>
  <c r="T78" i="2"/>
  <c r="X78" i="2" s="1"/>
  <c r="M78" i="2"/>
  <c r="M68" i="2"/>
  <c r="T68" i="2"/>
  <c r="X68" i="2" s="1"/>
  <c r="M60" i="2"/>
  <c r="T60" i="2"/>
  <c r="X60" i="2" s="1"/>
  <c r="M53" i="2"/>
  <c r="T53" i="2"/>
  <c r="X53" i="2" s="1"/>
  <c r="T79" i="2"/>
  <c r="X79" i="2" s="1"/>
  <c r="M79" i="2"/>
  <c r="T71" i="2"/>
  <c r="X71" i="2" s="1"/>
  <c r="M71" i="2"/>
  <c r="T63" i="2"/>
  <c r="X63" i="2" s="1"/>
  <c r="M63" i="2"/>
  <c r="T55" i="2"/>
  <c r="X55" i="2" s="1"/>
  <c r="M55" i="2"/>
  <c r="M41" i="2"/>
  <c r="T41" i="2"/>
  <c r="X41" i="2" s="1"/>
  <c r="T39" i="2"/>
  <c r="X39" i="2" s="1"/>
  <c r="M39" i="2"/>
  <c r="T23" i="2"/>
  <c r="X23" i="2" s="1"/>
  <c r="M23" i="2"/>
  <c r="T52" i="2"/>
  <c r="X52" i="2" s="1"/>
  <c r="M52" i="2"/>
  <c r="T37" i="2"/>
  <c r="X37" i="2" s="1"/>
  <c r="M37" i="2"/>
  <c r="T21" i="2"/>
  <c r="X21" i="2" s="1"/>
  <c r="M21" i="2"/>
  <c r="M36" i="2"/>
  <c r="T36" i="2"/>
  <c r="X36" i="2" s="1"/>
  <c r="M28" i="2"/>
  <c r="T28" i="2"/>
  <c r="X28" i="2" s="1"/>
  <c r="M20" i="2"/>
  <c r="T20" i="2"/>
  <c r="X20" i="2" s="1"/>
  <c r="M12" i="2"/>
  <c r="T12" i="2"/>
  <c r="X12" i="2" s="1"/>
  <c r="M265" i="2"/>
  <c r="T265" i="2"/>
  <c r="X265" i="2" s="1"/>
  <c r="M256" i="2"/>
  <c r="T256" i="2"/>
  <c r="X256" i="2" s="1"/>
  <c r="M271" i="2"/>
  <c r="T271" i="2"/>
  <c r="X271" i="2" s="1"/>
  <c r="M263" i="2"/>
  <c r="T263" i="2"/>
  <c r="X263" i="2" s="1"/>
  <c r="M272" i="2"/>
  <c r="T272" i="2"/>
  <c r="X272" i="2" s="1"/>
  <c r="M264" i="2"/>
  <c r="T264" i="2"/>
  <c r="X264" i="2" s="1"/>
  <c r="M262" i="2"/>
  <c r="T262" i="2"/>
  <c r="X262" i="2" s="1"/>
  <c r="M254" i="2"/>
  <c r="T254" i="2"/>
  <c r="X254" i="2" s="1"/>
  <c r="T251" i="2"/>
  <c r="X251" i="2" s="1"/>
  <c r="M251" i="2"/>
  <c r="M269" i="2"/>
  <c r="T269" i="2"/>
  <c r="X269" i="2" s="1"/>
  <c r="T261" i="2"/>
  <c r="X261" i="2" s="1"/>
  <c r="M261" i="2"/>
  <c r="M270" i="2"/>
  <c r="T270" i="2"/>
  <c r="X270" i="2" s="1"/>
  <c r="T259" i="2"/>
  <c r="X259" i="2" s="1"/>
  <c r="M259" i="2"/>
  <c r="M260" i="2"/>
  <c r="T260" i="2"/>
  <c r="X260" i="2" s="1"/>
  <c r="M252" i="2"/>
  <c r="T252" i="2"/>
  <c r="X252" i="2" s="1"/>
  <c r="T253" i="2"/>
  <c r="X253" i="2" s="1"/>
  <c r="M253" i="2"/>
  <c r="M266" i="2"/>
  <c r="T266" i="2"/>
  <c r="X266" i="2" s="1"/>
  <c r="M267" i="2"/>
  <c r="T267" i="2"/>
  <c r="X267" i="2" s="1"/>
  <c r="T257" i="2"/>
  <c r="X257" i="2" s="1"/>
  <c r="M257" i="2"/>
  <c r="M268" i="2"/>
  <c r="T268" i="2"/>
  <c r="X268" i="2" s="1"/>
  <c r="T255" i="2"/>
  <c r="X255" i="2" s="1"/>
  <c r="M255" i="2"/>
  <c r="M258" i="2"/>
  <c r="T258" i="2"/>
  <c r="X258" i="2" s="1"/>
  <c r="M250" i="2"/>
  <c r="T250" i="2"/>
  <c r="X250" i="2" s="1"/>
  <c r="F115" i="2"/>
  <c r="B116" i="2" s="1"/>
  <c r="M114" i="2"/>
  <c r="T92" i="4"/>
  <c r="X92" i="4" s="1"/>
  <c r="T86" i="4"/>
  <c r="X86" i="4" s="1"/>
  <c r="T60" i="4"/>
  <c r="X60" i="4" s="1"/>
  <c r="T77" i="4"/>
  <c r="X77" i="4" s="1"/>
  <c r="T61" i="4"/>
  <c r="X61" i="4" s="1"/>
  <c r="T29" i="4"/>
  <c r="X29" i="4" s="1"/>
  <c r="T49" i="4"/>
  <c r="X49" i="4" s="1"/>
  <c r="T42" i="4"/>
  <c r="X42" i="4" s="1"/>
  <c r="T84" i="4"/>
  <c r="X84" i="4" s="1"/>
  <c r="T82" i="4"/>
  <c r="X82" i="4" s="1"/>
  <c r="T99" i="4"/>
  <c r="X99" i="4" s="1"/>
  <c r="T91" i="4"/>
  <c r="X91" i="4" s="1"/>
  <c r="T96" i="4"/>
  <c r="X96" i="4" s="1"/>
  <c r="T76" i="4"/>
  <c r="X76" i="4" s="1"/>
  <c r="T66" i="4"/>
  <c r="X66" i="4" s="1"/>
  <c r="T58" i="4"/>
  <c r="X58" i="4" s="1"/>
  <c r="T46" i="4"/>
  <c r="X46" i="4" s="1"/>
  <c r="T83" i="4"/>
  <c r="X83" i="4" s="1"/>
  <c r="T75" i="4"/>
  <c r="X75" i="4" s="1"/>
  <c r="T67" i="4"/>
  <c r="X67" i="4" s="1"/>
  <c r="T59" i="4"/>
  <c r="X59" i="4" s="1"/>
  <c r="T44" i="4"/>
  <c r="X44" i="4" s="1"/>
  <c r="T19" i="4"/>
  <c r="X19" i="4" s="1"/>
  <c r="T17" i="4"/>
  <c r="X17" i="4" s="1"/>
  <c r="T47" i="4"/>
  <c r="X47" i="4" s="1"/>
  <c r="T33" i="4"/>
  <c r="X33" i="4" s="1"/>
  <c r="T24" i="4"/>
  <c r="X24" i="4" s="1"/>
  <c r="T16" i="4"/>
  <c r="X16" i="4" s="1"/>
  <c r="T40" i="4"/>
  <c r="X40" i="4" s="1"/>
  <c r="T32" i="4"/>
  <c r="X32" i="4" s="1"/>
  <c r="T39" i="4"/>
  <c r="X39" i="4" s="1"/>
  <c r="T13" i="4"/>
  <c r="X13" i="4" s="1"/>
  <c r="T68" i="4"/>
  <c r="X68" i="4" s="1"/>
  <c r="T85" i="4"/>
  <c r="X85" i="4" s="1"/>
  <c r="T69" i="4"/>
  <c r="X69" i="4" s="1"/>
  <c r="T52" i="4"/>
  <c r="X52" i="4" s="1"/>
  <c r="T25" i="4"/>
  <c r="X25" i="4" s="1"/>
  <c r="T41" i="4"/>
  <c r="X41" i="4" s="1"/>
  <c r="T34" i="4"/>
  <c r="X34" i="4" s="1"/>
  <c r="T74" i="4"/>
  <c r="X74" i="4" s="1"/>
  <c r="T80" i="4"/>
  <c r="X80" i="4" s="1"/>
  <c r="T97" i="4"/>
  <c r="X97" i="4" s="1"/>
  <c r="T89" i="4"/>
  <c r="X89" i="4" s="1"/>
  <c r="T94" i="4"/>
  <c r="X94" i="4" s="1"/>
  <c r="T72" i="4"/>
  <c r="X72" i="4" s="1"/>
  <c r="T64" i="4"/>
  <c r="X64" i="4" s="1"/>
  <c r="T56" i="4"/>
  <c r="X56" i="4" s="1"/>
  <c r="T31" i="4"/>
  <c r="X31" i="4" s="1"/>
  <c r="T81" i="4"/>
  <c r="X81" i="4" s="1"/>
  <c r="T73" i="4"/>
  <c r="X73" i="4" s="1"/>
  <c r="T65" i="4"/>
  <c r="X65" i="4" s="1"/>
  <c r="T57" i="4"/>
  <c r="X57" i="4" s="1"/>
  <c r="T21" i="4"/>
  <c r="X21" i="4" s="1"/>
  <c r="T35" i="4"/>
  <c r="X35" i="4" s="1"/>
  <c r="T53" i="4"/>
  <c r="X53" i="4" s="1"/>
  <c r="T45" i="4"/>
  <c r="X45" i="4" s="1"/>
  <c r="T23" i="4"/>
  <c r="X23" i="4" s="1"/>
  <c r="T22" i="4"/>
  <c r="X22" i="4" s="1"/>
  <c r="T14" i="4"/>
  <c r="X14" i="4" s="1"/>
  <c r="T38" i="4"/>
  <c r="X38" i="4" s="1"/>
  <c r="T30" i="4"/>
  <c r="X30" i="4" s="1"/>
  <c r="T88" i="4"/>
  <c r="X88" i="4" s="1"/>
  <c r="T93" i="4"/>
  <c r="X93" i="4" s="1"/>
  <c r="T54" i="4"/>
  <c r="X54" i="4" s="1"/>
  <c r="T18" i="4"/>
  <c r="X18" i="4" s="1"/>
  <c r="T50" i="4"/>
  <c r="X50" i="4" s="1"/>
  <c r="T98" i="4"/>
  <c r="X98" i="4" s="1"/>
  <c r="T95" i="4"/>
  <c r="X95" i="4" s="1"/>
  <c r="T78" i="4"/>
  <c r="X78" i="4" s="1"/>
  <c r="T90" i="4"/>
  <c r="X90" i="4" s="1"/>
  <c r="T70" i="4"/>
  <c r="X70" i="4" s="1"/>
  <c r="T62" i="4"/>
  <c r="X62" i="4" s="1"/>
  <c r="T48" i="4"/>
  <c r="X48" i="4" s="1"/>
  <c r="T87" i="4"/>
  <c r="X87" i="4" s="1"/>
  <c r="T79" i="4"/>
  <c r="X79" i="4" s="1"/>
  <c r="T71" i="4"/>
  <c r="X71" i="4" s="1"/>
  <c r="T63" i="4"/>
  <c r="X63" i="4" s="1"/>
  <c r="T55" i="4"/>
  <c r="X55" i="4" s="1"/>
  <c r="T37" i="4"/>
  <c r="X37" i="4" s="1"/>
  <c r="T27" i="4"/>
  <c r="X27" i="4" s="1"/>
  <c r="T51" i="4"/>
  <c r="X51" i="4" s="1"/>
  <c r="T43" i="4"/>
  <c r="X43" i="4" s="1"/>
  <c r="T15" i="4"/>
  <c r="X15" i="4" s="1"/>
  <c r="T20" i="4"/>
  <c r="X20" i="4" s="1"/>
  <c r="T12" i="4"/>
  <c r="X12" i="4" s="1"/>
  <c r="T36" i="4"/>
  <c r="X36" i="4" s="1"/>
  <c r="T28" i="4"/>
  <c r="X28" i="4" s="1"/>
  <c r="T101" i="4"/>
  <c r="X101" i="4" s="1"/>
  <c r="T100" i="4"/>
  <c r="T248" i="4"/>
  <c r="X248" i="4" s="1"/>
  <c r="T260" i="4"/>
  <c r="X260" i="4" s="1"/>
  <c r="T259" i="4"/>
  <c r="X259" i="4" s="1"/>
  <c r="T251" i="4"/>
  <c r="X251" i="4" s="1"/>
  <c r="T243" i="4"/>
  <c r="X243" i="4" s="1"/>
  <c r="T258" i="4"/>
  <c r="X258" i="4" s="1"/>
  <c r="T254" i="4"/>
  <c r="X254" i="4" s="1"/>
  <c r="T252" i="4"/>
  <c r="X252" i="4" s="1"/>
  <c r="T257" i="4"/>
  <c r="X257" i="4" s="1"/>
  <c r="T249" i="4"/>
  <c r="X249" i="4" s="1"/>
  <c r="T241" i="4"/>
  <c r="X241" i="4" s="1"/>
  <c r="T250" i="4"/>
  <c r="X250" i="4" s="1"/>
  <c r="T246" i="4"/>
  <c r="X246" i="4" s="1"/>
  <c r="T244" i="4"/>
  <c r="X244" i="4" s="1"/>
  <c r="T255" i="4"/>
  <c r="X255" i="4" s="1"/>
  <c r="T247" i="4"/>
  <c r="X247" i="4" s="1"/>
  <c r="T239" i="4"/>
  <c r="X239" i="4" s="1"/>
  <c r="T256" i="4"/>
  <c r="X256" i="4" s="1"/>
  <c r="T242" i="4"/>
  <c r="X242" i="4" s="1"/>
  <c r="T240" i="4"/>
  <c r="X240" i="4" s="1"/>
  <c r="T253" i="4"/>
  <c r="X253" i="4" s="1"/>
  <c r="T245" i="4"/>
  <c r="X245" i="4" s="1"/>
  <c r="T102" i="4"/>
  <c r="X102" i="4" s="1"/>
  <c r="X10" i="4"/>
  <c r="V10" i="4"/>
  <c r="R11" i="4" s="1"/>
  <c r="T11" i="4" s="1"/>
  <c r="X11" i="4" s="1"/>
  <c r="S274" i="3"/>
  <c r="U274" i="3" s="1"/>
  <c r="W10" i="3"/>
  <c r="U10" i="3"/>
  <c r="Q11" i="3" s="1"/>
  <c r="M178" i="2"/>
  <c r="M242" i="2"/>
  <c r="M185" i="2"/>
  <c r="M228" i="2"/>
  <c r="M164" i="2"/>
  <c r="M162" i="2"/>
  <c r="M183" i="2"/>
  <c r="M205" i="2"/>
  <c r="M226" i="2"/>
  <c r="M247" i="2"/>
  <c r="M169" i="2"/>
  <c r="M190" i="2"/>
  <c r="M211" i="2"/>
  <c r="M233" i="2"/>
  <c r="M240" i="2"/>
  <c r="M224" i="2"/>
  <c r="M208" i="2"/>
  <c r="M192" i="2"/>
  <c r="M176" i="2"/>
  <c r="M160" i="2"/>
  <c r="M170" i="2"/>
  <c r="M154" i="2"/>
  <c r="M235" i="2"/>
  <c r="M193" i="2"/>
  <c r="M150" i="2"/>
  <c r="M230" i="2"/>
  <c r="M187" i="2"/>
  <c r="M191" i="2"/>
  <c r="M197" i="2"/>
  <c r="M10" i="2"/>
  <c r="M167" i="2"/>
  <c r="M189" i="2"/>
  <c r="M210" i="2"/>
  <c r="M231" i="2"/>
  <c r="M153" i="2"/>
  <c r="M174" i="2"/>
  <c r="M195" i="2"/>
  <c r="M217" i="2"/>
  <c r="M238" i="2"/>
  <c r="M236" i="2"/>
  <c r="M220" i="2"/>
  <c r="M204" i="2"/>
  <c r="M188" i="2"/>
  <c r="M172" i="2"/>
  <c r="M156" i="2"/>
  <c r="M202" i="2"/>
  <c r="M181" i="2"/>
  <c r="M186" i="2"/>
  <c r="M225" i="2"/>
  <c r="M182" i="2"/>
  <c r="M219" i="2"/>
  <c r="M177" i="2"/>
  <c r="M213" i="2"/>
  <c r="M239" i="2"/>
  <c r="M199" i="2"/>
  <c r="M206" i="2"/>
  <c r="M249" i="2"/>
  <c r="M244" i="2"/>
  <c r="M180" i="2"/>
  <c r="M151" i="2"/>
  <c r="M173" i="2"/>
  <c r="M194" i="2"/>
  <c r="M215" i="2"/>
  <c r="M237" i="2"/>
  <c r="M158" i="2"/>
  <c r="M179" i="2"/>
  <c r="M201" i="2"/>
  <c r="M222" i="2"/>
  <c r="M243" i="2"/>
  <c r="M248" i="2"/>
  <c r="M232" i="2"/>
  <c r="M216" i="2"/>
  <c r="M200" i="2"/>
  <c r="M184" i="2"/>
  <c r="M168" i="2"/>
  <c r="M152" i="2"/>
  <c r="M223" i="2"/>
  <c r="M207" i="2"/>
  <c r="M159" i="2"/>
  <c r="M175" i="2"/>
  <c r="M214" i="2"/>
  <c r="M171" i="2"/>
  <c r="M209" i="2"/>
  <c r="M166" i="2"/>
  <c r="M234" i="2"/>
  <c r="M157" i="2"/>
  <c r="M221" i="2"/>
  <c r="M163" i="2"/>
  <c r="M227" i="2"/>
  <c r="M212" i="2"/>
  <c r="M196" i="2"/>
  <c r="M245" i="2"/>
  <c r="M229" i="2"/>
  <c r="M218" i="2"/>
  <c r="M165" i="2"/>
  <c r="M246" i="2"/>
  <c r="M203" i="2"/>
  <c r="M161" i="2"/>
  <c r="M241" i="2"/>
  <c r="M198" i="2"/>
  <c r="M155" i="2"/>
  <c r="X10" i="2"/>
  <c r="V10" i="2"/>
  <c r="R11" i="2" s="1"/>
  <c r="M147" i="2"/>
  <c r="M120" i="2"/>
  <c r="M136" i="2"/>
  <c r="M117" i="2"/>
  <c r="M115" i="2"/>
  <c r="M119" i="2"/>
  <c r="M135" i="2"/>
  <c r="M138" i="2"/>
  <c r="M145" i="2"/>
  <c r="M118" i="2"/>
  <c r="M134" i="2"/>
  <c r="M144" i="2"/>
  <c r="M131" i="2"/>
  <c r="M116" i="2"/>
  <c r="M124" i="2"/>
  <c r="M130" i="2"/>
  <c r="M121" i="2"/>
  <c r="M148" i="2"/>
  <c r="M126" i="2"/>
  <c r="M140" i="2"/>
  <c r="M125" i="2"/>
  <c r="M141" i="2"/>
  <c r="M123" i="2"/>
  <c r="M142" i="2"/>
  <c r="M137" i="2"/>
  <c r="M129" i="2"/>
  <c r="M139" i="2"/>
  <c r="M128" i="2"/>
  <c r="M133" i="2"/>
  <c r="M143" i="2"/>
  <c r="M127" i="2"/>
  <c r="M146" i="2"/>
  <c r="X100" i="4" l="1"/>
  <c r="V11" i="4"/>
  <c r="R12" i="4" s="1"/>
  <c r="V12" i="4" s="1"/>
  <c r="R13" i="4" s="1"/>
  <c r="V13" i="4" s="1"/>
  <c r="R14" i="4" s="1"/>
  <c r="V14" i="4" s="1"/>
  <c r="R15" i="4" s="1"/>
  <c r="V15" i="4" s="1"/>
  <c r="R16" i="4" s="1"/>
  <c r="V16" i="4" s="1"/>
  <c r="R17" i="4" s="1"/>
  <c r="V17" i="4" s="1"/>
  <c r="R18" i="4" s="1"/>
  <c r="V18" i="4" s="1"/>
  <c r="R19" i="4" s="1"/>
  <c r="V19" i="4" s="1"/>
  <c r="R20" i="4" s="1"/>
  <c r="V20" i="4" s="1"/>
  <c r="R21" i="4" s="1"/>
  <c r="V21" i="4" s="1"/>
  <c r="R22" i="4" s="1"/>
  <c r="V22" i="4" s="1"/>
  <c r="R23" i="4" s="1"/>
  <c r="V23" i="4" s="1"/>
  <c r="R24" i="4" s="1"/>
  <c r="V24" i="4" s="1"/>
  <c r="R25" i="4" s="1"/>
  <c r="V25" i="4" s="1"/>
  <c r="R26" i="4" s="1"/>
  <c r="V26" i="4" s="1"/>
  <c r="R27" i="4" s="1"/>
  <c r="V27" i="4" s="1"/>
  <c r="R28" i="4" s="1"/>
  <c r="V28" i="4" s="1"/>
  <c r="R29" i="4" s="1"/>
  <c r="V29" i="4" s="1"/>
  <c r="R30" i="4" s="1"/>
  <c r="V30" i="4" s="1"/>
  <c r="R31" i="4" s="1"/>
  <c r="V31" i="4" s="1"/>
  <c r="R32" i="4" s="1"/>
  <c r="V32" i="4" s="1"/>
  <c r="R33" i="4" s="1"/>
  <c r="V33" i="4" s="1"/>
  <c r="R34" i="4" s="1"/>
  <c r="V34" i="4" s="1"/>
  <c r="R35" i="4" s="1"/>
  <c r="V35" i="4" s="1"/>
  <c r="R36" i="4" s="1"/>
  <c r="V36" i="4" s="1"/>
  <c r="R37" i="4" s="1"/>
  <c r="V37" i="4" s="1"/>
  <c r="R38" i="4" s="1"/>
  <c r="V38" i="4" s="1"/>
  <c r="R39" i="4" s="1"/>
  <c r="V39" i="4" s="1"/>
  <c r="R40" i="4" s="1"/>
  <c r="V40" i="4" s="1"/>
  <c r="R41" i="4" s="1"/>
  <c r="V41" i="4" s="1"/>
  <c r="R42" i="4" s="1"/>
  <c r="V42" i="4" s="1"/>
  <c r="R43" i="4" s="1"/>
  <c r="V43" i="4" s="1"/>
  <c r="R44" i="4" s="1"/>
  <c r="V44" i="4" s="1"/>
  <c r="R45" i="4" s="1"/>
  <c r="V45" i="4" s="1"/>
  <c r="R46" i="4" s="1"/>
  <c r="V46" i="4" s="1"/>
  <c r="R47" i="4" s="1"/>
  <c r="V47" i="4" s="1"/>
  <c r="R48" i="4" s="1"/>
  <c r="V48" i="4" s="1"/>
  <c r="R49" i="4" s="1"/>
  <c r="V49" i="4" s="1"/>
  <c r="R50" i="4" s="1"/>
  <c r="V50" i="4" s="1"/>
  <c r="R51" i="4" s="1"/>
  <c r="V51" i="4" s="1"/>
  <c r="R52" i="4" s="1"/>
  <c r="V52" i="4" s="1"/>
  <c r="R53" i="4" s="1"/>
  <c r="V53" i="4" s="1"/>
  <c r="R54" i="4" s="1"/>
  <c r="V54" i="4" s="1"/>
  <c r="R55" i="4" s="1"/>
  <c r="V55" i="4" s="1"/>
  <c r="R56" i="4" s="1"/>
  <c r="V56" i="4" s="1"/>
  <c r="R57" i="4" s="1"/>
  <c r="V57" i="4" s="1"/>
  <c r="R58" i="4" s="1"/>
  <c r="V58" i="4" s="1"/>
  <c r="R59" i="4" s="1"/>
  <c r="V59" i="4" s="1"/>
  <c r="R60" i="4" s="1"/>
  <c r="V60" i="4" s="1"/>
  <c r="R61" i="4" s="1"/>
  <c r="V61" i="4" s="1"/>
  <c r="R62" i="4" s="1"/>
  <c r="V62" i="4" s="1"/>
  <c r="R63" i="4" s="1"/>
  <c r="V63" i="4" s="1"/>
  <c r="R64" i="4" s="1"/>
  <c r="V64" i="4" s="1"/>
  <c r="R65" i="4" s="1"/>
  <c r="V65" i="4" s="1"/>
  <c r="R66" i="4" s="1"/>
  <c r="V66" i="4" s="1"/>
  <c r="R67" i="4" s="1"/>
  <c r="V67" i="4" s="1"/>
  <c r="R68" i="4" s="1"/>
  <c r="V68" i="4" s="1"/>
  <c r="R69" i="4" s="1"/>
  <c r="V69" i="4" s="1"/>
  <c r="R70" i="4" s="1"/>
  <c r="V70" i="4" s="1"/>
  <c r="R71" i="4" s="1"/>
  <c r="V71" i="4" s="1"/>
  <c r="R72" i="4" s="1"/>
  <c r="V72" i="4" s="1"/>
  <c r="R73" i="4" s="1"/>
  <c r="V73" i="4" s="1"/>
  <c r="R74" i="4" s="1"/>
  <c r="V74" i="4" s="1"/>
  <c r="R75" i="4" s="1"/>
  <c r="V75" i="4" s="1"/>
  <c r="R76" i="4" s="1"/>
  <c r="V76" i="4" s="1"/>
  <c r="R77" i="4" s="1"/>
  <c r="V77" i="4" s="1"/>
  <c r="R78" i="4" s="1"/>
  <c r="V78" i="4" s="1"/>
  <c r="R79" i="4" s="1"/>
  <c r="V79" i="4" s="1"/>
  <c r="R80" i="4" s="1"/>
  <c r="V80" i="4" s="1"/>
  <c r="R81" i="4" s="1"/>
  <c r="V81" i="4" s="1"/>
  <c r="R82" i="4" s="1"/>
  <c r="V82" i="4" s="1"/>
  <c r="R83" i="4" s="1"/>
  <c r="V83" i="4" s="1"/>
  <c r="R84" i="4" s="1"/>
  <c r="V84" i="4" s="1"/>
  <c r="R85" i="4" s="1"/>
  <c r="V85" i="4" s="1"/>
  <c r="R86" i="4" s="1"/>
  <c r="V86" i="4" s="1"/>
  <c r="R87" i="4" s="1"/>
  <c r="V87" i="4" s="1"/>
  <c r="R88" i="4" s="1"/>
  <c r="V88" i="4" s="1"/>
  <c r="R89" i="4" s="1"/>
  <c r="V89" i="4" s="1"/>
  <c r="R90" i="4" s="1"/>
  <c r="V90" i="4" s="1"/>
  <c r="R91" i="4" s="1"/>
  <c r="V91" i="4" s="1"/>
  <c r="R92" i="4" s="1"/>
  <c r="V92" i="4" s="1"/>
  <c r="R93" i="4" s="1"/>
  <c r="V93" i="4" s="1"/>
  <c r="R94" i="4" s="1"/>
  <c r="V94" i="4" s="1"/>
  <c r="R95" i="4" s="1"/>
  <c r="V95" i="4" s="1"/>
  <c r="R96" i="4" s="1"/>
  <c r="V96" i="4" s="1"/>
  <c r="R97" i="4" s="1"/>
  <c r="V97" i="4" s="1"/>
  <c r="R98" i="4" s="1"/>
  <c r="V98" i="4" s="1"/>
  <c r="R99" i="4" s="1"/>
  <c r="V99" i="4" s="1"/>
  <c r="R100" i="4" s="1"/>
  <c r="V100" i="4" s="1"/>
  <c r="R101" i="4" s="1"/>
  <c r="V101" i="4" s="1"/>
  <c r="R102" i="4" s="1"/>
  <c r="V102" i="4" s="1"/>
  <c r="R103" i="4" s="1"/>
  <c r="Y10" i="4"/>
  <c r="Y11" i="4" s="1"/>
  <c r="Y12" i="4" s="1"/>
  <c r="Y13" i="4" s="1"/>
  <c r="Y14" i="4" s="1"/>
  <c r="Y15" i="4" s="1"/>
  <c r="Y16" i="4" s="1"/>
  <c r="Y17" i="4" s="1"/>
  <c r="Y18" i="4" s="1"/>
  <c r="Y19" i="4" s="1"/>
  <c r="Y20" i="4" s="1"/>
  <c r="Y21" i="4" s="1"/>
  <c r="Y22" i="4" s="1"/>
  <c r="Y23" i="4" s="1"/>
  <c r="Y24" i="4" s="1"/>
  <c r="Y25" i="4" s="1"/>
  <c r="Y26" i="4" s="1"/>
  <c r="Y27" i="4" s="1"/>
  <c r="Y28" i="4" s="1"/>
  <c r="Y29" i="4" s="1"/>
  <c r="Y30" i="4" s="1"/>
  <c r="Y31" i="4" s="1"/>
  <c r="Y32" i="4" s="1"/>
  <c r="Y33" i="4" s="1"/>
  <c r="Y34" i="4" s="1"/>
  <c r="Y35" i="4" s="1"/>
  <c r="Y36" i="4" s="1"/>
  <c r="Y37" i="4" s="1"/>
  <c r="Y38" i="4" s="1"/>
  <c r="Y39" i="4" s="1"/>
  <c r="Y40" i="4" s="1"/>
  <c r="Y41" i="4" s="1"/>
  <c r="Y42" i="4" s="1"/>
  <c r="Y43" i="4" s="1"/>
  <c r="Y44" i="4" s="1"/>
  <c r="Y45" i="4" s="1"/>
  <c r="Y46" i="4" s="1"/>
  <c r="Y47" i="4" s="1"/>
  <c r="Y48" i="4" s="1"/>
  <c r="Y49" i="4" s="1"/>
  <c r="Y50" i="4" s="1"/>
  <c r="Y51" i="4" s="1"/>
  <c r="Y52" i="4" s="1"/>
  <c r="Y53" i="4" s="1"/>
  <c r="Y54" i="4" s="1"/>
  <c r="Y55" i="4" s="1"/>
  <c r="Y56" i="4" s="1"/>
  <c r="Y57" i="4" s="1"/>
  <c r="Y58" i="4" s="1"/>
  <c r="Y59" i="4" s="1"/>
  <c r="Y60" i="4" s="1"/>
  <c r="Y61" i="4" s="1"/>
  <c r="Y62" i="4" s="1"/>
  <c r="Y63" i="4" s="1"/>
  <c r="Y64" i="4" s="1"/>
  <c r="Y65" i="4" s="1"/>
  <c r="Y66" i="4" s="1"/>
  <c r="Y67" i="4" s="1"/>
  <c r="Y68" i="4" s="1"/>
  <c r="Y69" i="4" s="1"/>
  <c r="Y70" i="4" s="1"/>
  <c r="Y71" i="4" s="1"/>
  <c r="Y72" i="4" s="1"/>
  <c r="Y73" i="4" s="1"/>
  <c r="Y74" i="4" s="1"/>
  <c r="Y75" i="4" s="1"/>
  <c r="Y76" i="4" s="1"/>
  <c r="Y77" i="4" s="1"/>
  <c r="Y78" i="4" s="1"/>
  <c r="Y79" i="4" s="1"/>
  <c r="Y80" i="4" s="1"/>
  <c r="Y81" i="4" s="1"/>
  <c r="Y82" i="4" s="1"/>
  <c r="Y83" i="4" s="1"/>
  <c r="Y84" i="4" s="1"/>
  <c r="Y85" i="4" s="1"/>
  <c r="Y86" i="4" s="1"/>
  <c r="Y87" i="4" s="1"/>
  <c r="Y88" i="4" s="1"/>
  <c r="Y89" i="4" s="1"/>
  <c r="Y90" i="4" s="1"/>
  <c r="Y91" i="4" s="1"/>
  <c r="Y92" i="4" s="1"/>
  <c r="Y93" i="4" s="1"/>
  <c r="Y94" i="4" s="1"/>
  <c r="Y95" i="4" s="1"/>
  <c r="Y96" i="4" s="1"/>
  <c r="Y97" i="4" s="1"/>
  <c r="Y98" i="4" s="1"/>
  <c r="Y99" i="4" s="1"/>
  <c r="S11" i="3"/>
  <c r="W11" i="3" s="1"/>
  <c r="W274" i="3"/>
  <c r="U278" i="3" s="1"/>
  <c r="X10" i="3"/>
  <c r="T11" i="2"/>
  <c r="Y10" i="2"/>
  <c r="F274" i="2"/>
  <c r="Y100" i="4" l="1"/>
  <c r="Y101" i="4" s="1"/>
  <c r="Y102" i="4" s="1"/>
  <c r="T103" i="4"/>
  <c r="X11" i="3"/>
  <c r="U11" i="3"/>
  <c r="Q12" i="3" s="1"/>
  <c r="X11" i="2"/>
  <c r="V11" i="2"/>
  <c r="R12" i="2" s="1"/>
  <c r="V12" i="2" s="1"/>
  <c r="R13" i="2" s="1"/>
  <c r="V13" i="2" s="1"/>
  <c r="R14" i="2" s="1"/>
  <c r="V14" i="2" s="1"/>
  <c r="R15" i="2" s="1"/>
  <c r="V15" i="2" s="1"/>
  <c r="R16" i="2" s="1"/>
  <c r="V16" i="2" s="1"/>
  <c r="R17" i="2" s="1"/>
  <c r="V17" i="2" s="1"/>
  <c r="R18" i="2" s="1"/>
  <c r="V18" i="2" s="1"/>
  <c r="R19" i="2" s="1"/>
  <c r="V19" i="2" s="1"/>
  <c r="R20" i="2" s="1"/>
  <c r="V20" i="2" s="1"/>
  <c r="R21" i="2" s="1"/>
  <c r="V21" i="2" s="1"/>
  <c r="R22" i="2" s="1"/>
  <c r="V22" i="2" s="1"/>
  <c r="R23" i="2" s="1"/>
  <c r="V23" i="2" s="1"/>
  <c r="R24" i="2" s="1"/>
  <c r="V24" i="2" s="1"/>
  <c r="R25" i="2" s="1"/>
  <c r="V25" i="2" s="1"/>
  <c r="R26" i="2" s="1"/>
  <c r="V26" i="2" s="1"/>
  <c r="R27" i="2" s="1"/>
  <c r="V27" i="2" s="1"/>
  <c r="R28" i="2" s="1"/>
  <c r="V28" i="2" s="1"/>
  <c r="R29" i="2" s="1"/>
  <c r="V29" i="2" s="1"/>
  <c r="R30" i="2" s="1"/>
  <c r="V30" i="2" s="1"/>
  <c r="R31" i="2" s="1"/>
  <c r="V31" i="2" s="1"/>
  <c r="R32" i="2" s="1"/>
  <c r="V32" i="2" s="1"/>
  <c r="R33" i="2" s="1"/>
  <c r="V33" i="2" s="1"/>
  <c r="R34" i="2" s="1"/>
  <c r="V34" i="2" s="1"/>
  <c r="R35" i="2" s="1"/>
  <c r="V35" i="2" s="1"/>
  <c r="R36" i="2" s="1"/>
  <c r="V36" i="2" s="1"/>
  <c r="R37" i="2" s="1"/>
  <c r="V37" i="2" s="1"/>
  <c r="R38" i="2" s="1"/>
  <c r="V38" i="2" s="1"/>
  <c r="R39" i="2" s="1"/>
  <c r="V39" i="2" s="1"/>
  <c r="R40" i="2" s="1"/>
  <c r="V40" i="2" s="1"/>
  <c r="R41" i="2" s="1"/>
  <c r="V41" i="2" s="1"/>
  <c r="R42" i="2" s="1"/>
  <c r="V42" i="2" s="1"/>
  <c r="R43" i="2" s="1"/>
  <c r="V43" i="2" s="1"/>
  <c r="R44" i="2" s="1"/>
  <c r="V44" i="2" s="1"/>
  <c r="R45" i="2" s="1"/>
  <c r="V45" i="2" s="1"/>
  <c r="R46" i="2" s="1"/>
  <c r="V46" i="2" s="1"/>
  <c r="R47" i="2" s="1"/>
  <c r="V47" i="2" s="1"/>
  <c r="R48" i="2" s="1"/>
  <c r="V48" i="2" s="1"/>
  <c r="R49" i="2" s="1"/>
  <c r="V49" i="2" s="1"/>
  <c r="R50" i="2" s="1"/>
  <c r="V50" i="2" s="1"/>
  <c r="R51" i="2" s="1"/>
  <c r="V51" i="2" s="1"/>
  <c r="R52" i="2" s="1"/>
  <c r="V52" i="2" s="1"/>
  <c r="R53" i="2" s="1"/>
  <c r="V53" i="2" s="1"/>
  <c r="R54" i="2" s="1"/>
  <c r="V54" i="2" s="1"/>
  <c r="R55" i="2" s="1"/>
  <c r="V55" i="2" s="1"/>
  <c r="R56" i="2" s="1"/>
  <c r="V56" i="2" s="1"/>
  <c r="R57" i="2" s="1"/>
  <c r="V57" i="2" s="1"/>
  <c r="R58" i="2" s="1"/>
  <c r="V58" i="2" s="1"/>
  <c r="R59" i="2" s="1"/>
  <c r="V59" i="2" s="1"/>
  <c r="R60" i="2" s="1"/>
  <c r="V60" i="2" s="1"/>
  <c r="R61" i="2" s="1"/>
  <c r="V61" i="2" s="1"/>
  <c r="R62" i="2" s="1"/>
  <c r="V62" i="2" s="1"/>
  <c r="R63" i="2" s="1"/>
  <c r="V63" i="2" s="1"/>
  <c r="R64" i="2" s="1"/>
  <c r="V64" i="2" s="1"/>
  <c r="R65" i="2" s="1"/>
  <c r="V65" i="2" s="1"/>
  <c r="R66" i="2" s="1"/>
  <c r="V66" i="2" s="1"/>
  <c r="R67" i="2" s="1"/>
  <c r="V67" i="2" s="1"/>
  <c r="R68" i="2" s="1"/>
  <c r="V68" i="2" s="1"/>
  <c r="R69" i="2" s="1"/>
  <c r="V69" i="2" s="1"/>
  <c r="R70" i="2" s="1"/>
  <c r="V70" i="2" s="1"/>
  <c r="R71" i="2" s="1"/>
  <c r="V71" i="2" s="1"/>
  <c r="R72" i="2" s="1"/>
  <c r="V72" i="2" s="1"/>
  <c r="R73" i="2" s="1"/>
  <c r="V73" i="2" s="1"/>
  <c r="R74" i="2" s="1"/>
  <c r="V74" i="2" s="1"/>
  <c r="R75" i="2" s="1"/>
  <c r="V75" i="2" s="1"/>
  <c r="R76" i="2" s="1"/>
  <c r="V76" i="2" s="1"/>
  <c r="R77" i="2" s="1"/>
  <c r="V77" i="2" s="1"/>
  <c r="R78" i="2" s="1"/>
  <c r="V78" i="2" s="1"/>
  <c r="R79" i="2" s="1"/>
  <c r="V79" i="2" s="1"/>
  <c r="R80" i="2" s="1"/>
  <c r="V80" i="2" s="1"/>
  <c r="R81" i="2" s="1"/>
  <c r="V81" i="2" s="1"/>
  <c r="R82" i="2" s="1"/>
  <c r="V82" i="2" s="1"/>
  <c r="R83" i="2" s="1"/>
  <c r="V83" i="2" s="1"/>
  <c r="R84" i="2" s="1"/>
  <c r="V84" i="2" s="1"/>
  <c r="R85" i="2" s="1"/>
  <c r="V85" i="2" s="1"/>
  <c r="R86" i="2" s="1"/>
  <c r="V86" i="2" s="1"/>
  <c r="R87" i="2" s="1"/>
  <c r="V87" i="2" s="1"/>
  <c r="R88" i="2" s="1"/>
  <c r="V88" i="2" s="1"/>
  <c r="R89" i="2" s="1"/>
  <c r="V89" i="2" s="1"/>
  <c r="R90" i="2" s="1"/>
  <c r="V90" i="2" s="1"/>
  <c r="R91" i="2" s="1"/>
  <c r="V91" i="2" s="1"/>
  <c r="R92" i="2" s="1"/>
  <c r="V92" i="2" s="1"/>
  <c r="R93" i="2" s="1"/>
  <c r="V93" i="2" s="1"/>
  <c r="R94" i="2" s="1"/>
  <c r="V94" i="2" s="1"/>
  <c r="R95" i="2" s="1"/>
  <c r="V95" i="2" s="1"/>
  <c r="R96" i="2" s="1"/>
  <c r="V96" i="2" s="1"/>
  <c r="R97" i="2" s="1"/>
  <c r="V97" i="2" s="1"/>
  <c r="R98" i="2" s="1"/>
  <c r="V98" i="2" s="1"/>
  <c r="R99" i="2" s="1"/>
  <c r="V99" i="2" s="1"/>
  <c r="R100" i="2" s="1"/>
  <c r="V100" i="2" s="1"/>
  <c r="R101" i="2" s="1"/>
  <c r="V101" i="2" s="1"/>
  <c r="R102" i="2" s="1"/>
  <c r="V102" i="2" s="1"/>
  <c r="R103" i="2" s="1"/>
  <c r="V103" i="2" s="1"/>
  <c r="R104" i="2" s="1"/>
  <c r="V104" i="2" s="1"/>
  <c r="R105" i="2" s="1"/>
  <c r="V105" i="2" s="1"/>
  <c r="R106" i="2" s="1"/>
  <c r="V106" i="2" s="1"/>
  <c r="R107" i="2" s="1"/>
  <c r="V107" i="2" s="1"/>
  <c r="R108" i="2" s="1"/>
  <c r="V108" i="2" s="1"/>
  <c r="R109" i="2" s="1"/>
  <c r="V109" i="2" s="1"/>
  <c r="R110" i="2" s="1"/>
  <c r="V110" i="2" s="1"/>
  <c r="R111" i="2" s="1"/>
  <c r="V111" i="2" s="1"/>
  <c r="R112" i="2" s="1"/>
  <c r="V112" i="2" s="1"/>
  <c r="R113" i="2" s="1"/>
  <c r="V113" i="2" s="1"/>
  <c r="R114" i="2" s="1"/>
  <c r="T114" i="2" l="1"/>
  <c r="X114" i="2" s="1"/>
  <c r="X103" i="4"/>
  <c r="Y103" i="4" s="1"/>
  <c r="V103" i="4"/>
  <c r="R104" i="4" s="1"/>
  <c r="S12" i="3"/>
  <c r="W12" i="3" s="1"/>
  <c r="X12" i="3" s="1"/>
  <c r="Y11" i="2"/>
  <c r="Y12" i="2" s="1"/>
  <c r="Y13" i="2" s="1"/>
  <c r="Y14" i="2" s="1"/>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Y69" i="2" s="1"/>
  <c r="Y70" i="2" s="1"/>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l="1"/>
  <c r="V114" i="2"/>
  <c r="T104" i="4"/>
  <c r="U12" i="3"/>
  <c r="Q13" i="3" s="1"/>
  <c r="X104" i="4" l="1"/>
  <c r="Y104" i="4" s="1"/>
  <c r="V104" i="4"/>
  <c r="R105" i="4" s="1"/>
  <c r="S13" i="3"/>
  <c r="W13" i="3" s="1"/>
  <c r="X13" i="3" s="1"/>
  <c r="T105" i="4" l="1"/>
  <c r="U13" i="3"/>
  <c r="Q14" i="3" s="1"/>
  <c r="S14" i="3"/>
  <c r="W14" i="3" s="1"/>
  <c r="X14" i="3" s="1"/>
  <c r="X105" i="4" l="1"/>
  <c r="Y105" i="4" s="1"/>
  <c r="V105" i="4"/>
  <c r="R106" i="4" s="1"/>
  <c r="U14" i="3"/>
  <c r="Q15" i="3" s="1"/>
  <c r="S15" i="3" s="1"/>
  <c r="W15" i="3" s="1"/>
  <c r="X15" i="3" s="1"/>
  <c r="T106" i="4" l="1"/>
  <c r="U15" i="3"/>
  <c r="Q16" i="3" s="1"/>
  <c r="S16" i="3" s="1"/>
  <c r="W16" i="3" s="1"/>
  <c r="X16" i="3" s="1"/>
  <c r="X106" i="4" l="1"/>
  <c r="Y106" i="4" s="1"/>
  <c r="V106" i="4"/>
  <c r="R107" i="4" s="1"/>
  <c r="U16" i="3"/>
  <c r="Q17" i="3" s="1"/>
  <c r="S17" i="3" s="1"/>
  <c r="W17" i="3" s="1"/>
  <c r="X17" i="3" s="1"/>
  <c r="U17" i="3"/>
  <c r="Q18" i="3" s="1"/>
  <c r="T107" i="4" l="1"/>
  <c r="S18" i="3"/>
  <c r="W18" i="3" s="1"/>
  <c r="X18" i="3" s="1"/>
  <c r="X107" i="4" l="1"/>
  <c r="Y107" i="4" s="1"/>
  <c r="V107" i="4"/>
  <c r="R108" i="4" s="1"/>
  <c r="U18" i="3"/>
  <c r="Q19" i="3" s="1"/>
  <c r="T108" i="4" l="1"/>
  <c r="X108" i="4" s="1"/>
  <c r="Y108" i="4" s="1"/>
  <c r="S19" i="3"/>
  <c r="W19" i="3" s="1"/>
  <c r="X19" i="3" s="1"/>
  <c r="V108" i="4" l="1"/>
  <c r="R109" i="4" s="1"/>
  <c r="U19" i="3"/>
  <c r="Q20" i="3" s="1"/>
  <c r="T109" i="4" l="1"/>
  <c r="X109" i="4" s="1"/>
  <c r="Y109" i="4" s="1"/>
  <c r="S20" i="3"/>
  <c r="W20" i="3" s="1"/>
  <c r="X20" i="3" s="1"/>
  <c r="V109" i="4" l="1"/>
  <c r="R110" i="4" s="1"/>
  <c r="U20" i="3"/>
  <c r="Q21" i="3" s="1"/>
  <c r="T110" i="4" l="1"/>
  <c r="X110" i="4" s="1"/>
  <c r="Y110" i="4" s="1"/>
  <c r="S21" i="3"/>
  <c r="W21" i="3" s="1"/>
  <c r="X21" i="3" s="1"/>
  <c r="V110" i="4" l="1"/>
  <c r="R111" i="4" s="1"/>
  <c r="U21" i="3"/>
  <c r="Q22" i="3" s="1"/>
  <c r="T111" i="4" l="1"/>
  <c r="X111" i="4" s="1"/>
  <c r="Y111" i="4" s="1"/>
  <c r="S22" i="3"/>
  <c r="W22" i="3" s="1"/>
  <c r="X22" i="3" s="1"/>
  <c r="V111" i="4" l="1"/>
  <c r="R112" i="4" s="1"/>
  <c r="U22" i="3"/>
  <c r="Q23" i="3" s="1"/>
  <c r="T112" i="4" l="1"/>
  <c r="X112" i="4" s="1"/>
  <c r="Y112" i="4" s="1"/>
  <c r="S23" i="3"/>
  <c r="W23" i="3" s="1"/>
  <c r="X23" i="3" s="1"/>
  <c r="V112" i="4" l="1"/>
  <c r="R113" i="4" s="1"/>
  <c r="U23" i="3"/>
  <c r="Q24" i="3" s="1"/>
  <c r="T113" i="4" l="1"/>
  <c r="X113" i="4" s="1"/>
  <c r="Y113" i="4" s="1"/>
  <c r="S24" i="3"/>
  <c r="W24" i="3" s="1"/>
  <c r="X24" i="3" s="1"/>
  <c r="V113" i="4" l="1"/>
  <c r="R114" i="4" s="1"/>
  <c r="U24" i="3"/>
  <c r="Q25" i="3" s="1"/>
  <c r="T114" i="4" l="1"/>
  <c r="X114" i="4" s="1"/>
  <c r="Y114" i="4" s="1"/>
  <c r="S25" i="3"/>
  <c r="W25" i="3" s="1"/>
  <c r="X25" i="3" s="1"/>
  <c r="V114" i="4" l="1"/>
  <c r="R115" i="4" s="1"/>
  <c r="U25" i="3"/>
  <c r="Q26" i="3" s="1"/>
  <c r="T115" i="4" l="1"/>
  <c r="X115" i="4" s="1"/>
  <c r="Y115" i="4" s="1"/>
  <c r="S26" i="3"/>
  <c r="W26" i="3" s="1"/>
  <c r="X26" i="3" s="1"/>
  <c r="V115" i="4" l="1"/>
  <c r="R116" i="4" s="1"/>
  <c r="U26" i="3"/>
  <c r="Q27" i="3" s="1"/>
  <c r="T116" i="4" l="1"/>
  <c r="X116" i="4" s="1"/>
  <c r="Y116" i="4" s="1"/>
  <c r="S27" i="3"/>
  <c r="W27" i="3" s="1"/>
  <c r="X27" i="3" s="1"/>
  <c r="V116" i="4" l="1"/>
  <c r="R117" i="4" s="1"/>
  <c r="U27" i="3"/>
  <c r="Q28" i="3" s="1"/>
  <c r="T117" i="4" l="1"/>
  <c r="X117" i="4" s="1"/>
  <c r="Y117" i="4" s="1"/>
  <c r="S28" i="3"/>
  <c r="W28" i="3" s="1"/>
  <c r="X28" i="3" s="1"/>
  <c r="V117" i="4" l="1"/>
  <c r="R118" i="4" s="1"/>
  <c r="T118" i="4"/>
  <c r="X118" i="4" s="1"/>
  <c r="Y118" i="4" s="1"/>
  <c r="U28" i="3"/>
  <c r="Q29" i="3" s="1"/>
  <c r="V118" i="4" l="1"/>
  <c r="R119" i="4" s="1"/>
  <c r="S29" i="3"/>
  <c r="W29" i="3" s="1"/>
  <c r="X29" i="3" s="1"/>
  <c r="T119" i="4" l="1"/>
  <c r="X119" i="4" s="1"/>
  <c r="Y119" i="4" s="1"/>
  <c r="U29" i="3"/>
  <c r="Q30" i="3" s="1"/>
  <c r="V119" i="4" l="1"/>
  <c r="R120" i="4" s="1"/>
  <c r="S30" i="3"/>
  <c r="W30" i="3" s="1"/>
  <c r="X30" i="3" s="1"/>
  <c r="T120" i="4" l="1"/>
  <c r="X120" i="4" s="1"/>
  <c r="Y120" i="4" s="1"/>
  <c r="U30" i="3"/>
  <c r="Q31" i="3" s="1"/>
  <c r="V120" i="4" l="1"/>
  <c r="R121" i="4" s="1"/>
  <c r="S31" i="3"/>
  <c r="W31" i="3" s="1"/>
  <c r="X31" i="3" s="1"/>
  <c r="T121" i="4" l="1"/>
  <c r="X121" i="4" s="1"/>
  <c r="Y121" i="4" s="1"/>
  <c r="U31" i="3"/>
  <c r="Q32" i="3" s="1"/>
  <c r="F116" i="2" l="1"/>
  <c r="B117" i="2" s="1"/>
  <c r="V121" i="4"/>
  <c r="R122" i="4" s="1"/>
  <c r="T122" i="4"/>
  <c r="X122" i="4" s="1"/>
  <c r="Y122" i="4" s="1"/>
  <c r="S32" i="3"/>
  <c r="W32" i="3" s="1"/>
  <c r="X32" i="3" s="1"/>
  <c r="F117" i="2" l="1"/>
  <c r="B118" i="2" s="1"/>
  <c r="V122" i="4"/>
  <c r="R123" i="4" s="1"/>
  <c r="U32" i="3"/>
  <c r="Q33" i="3" s="1"/>
  <c r="T123" i="4" l="1"/>
  <c r="X123" i="4" s="1"/>
  <c r="Y123" i="4" s="1"/>
  <c r="S33" i="3"/>
  <c r="W33" i="3" s="1"/>
  <c r="X33" i="3" s="1"/>
  <c r="F118" i="2" l="1"/>
  <c r="B119" i="2" s="1"/>
  <c r="V123" i="4"/>
  <c r="R124" i="4" s="1"/>
  <c r="U33" i="3"/>
  <c r="Q34" i="3" s="1"/>
  <c r="F119" i="2" l="1"/>
  <c r="T124" i="4"/>
  <c r="X124" i="4" s="1"/>
  <c r="Y124" i="4" s="1"/>
  <c r="S34" i="3"/>
  <c r="W34" i="3" s="1"/>
  <c r="X34" i="3" s="1"/>
  <c r="B120" i="2" l="1"/>
  <c r="F120" i="2" s="1"/>
  <c r="V124" i="4"/>
  <c r="R125" i="4" s="1"/>
  <c r="U34" i="3"/>
  <c r="Q35" i="3" s="1"/>
  <c r="B121" i="2" l="1"/>
  <c r="F121" i="2" s="1"/>
  <c r="T125" i="4"/>
  <c r="X125" i="4" s="1"/>
  <c r="Y125" i="4" s="1"/>
  <c r="S35" i="3"/>
  <c r="W35" i="3" s="1"/>
  <c r="X35" i="3" s="1"/>
  <c r="B122" i="2" l="1"/>
  <c r="F122" i="2" s="1"/>
  <c r="B123" i="2" s="1"/>
  <c r="F123" i="2" s="1"/>
  <c r="B124" i="2" s="1"/>
  <c r="F124" i="2" s="1"/>
  <c r="B125" i="2" s="1"/>
  <c r="F125" i="2" s="1"/>
  <c r="B126" i="2" s="1"/>
  <c r="V125" i="4"/>
  <c r="R126" i="4" s="1"/>
  <c r="U35" i="3"/>
  <c r="Q36" i="3" s="1"/>
  <c r="F126" i="2" l="1"/>
  <c r="T126" i="4"/>
  <c r="X126" i="4" s="1"/>
  <c r="Y126" i="4" s="1"/>
  <c r="S36" i="3"/>
  <c r="W36" i="3" s="1"/>
  <c r="X36" i="3" s="1"/>
  <c r="B127" i="2" l="1"/>
  <c r="V126" i="4"/>
  <c r="R127" i="4" s="1"/>
  <c r="U36" i="3"/>
  <c r="Q37" i="3" s="1"/>
  <c r="F127" i="2" l="1"/>
  <c r="B128" i="2" s="1"/>
  <c r="T127" i="4"/>
  <c r="X127" i="4" s="1"/>
  <c r="Y127" i="4" s="1"/>
  <c r="S37" i="3"/>
  <c r="W37" i="3" s="1"/>
  <c r="X37" i="3" s="1"/>
  <c r="F128" i="2" l="1"/>
  <c r="B129" i="2" s="1"/>
  <c r="V127" i="4"/>
  <c r="R128" i="4" s="1"/>
  <c r="U37" i="3"/>
  <c r="Q38" i="3" s="1"/>
  <c r="F129" i="2" l="1"/>
  <c r="B130" i="2" s="1"/>
  <c r="T128" i="4"/>
  <c r="X128" i="4" s="1"/>
  <c r="Y128" i="4" s="1"/>
  <c r="S38" i="3"/>
  <c r="W38" i="3" s="1"/>
  <c r="X38" i="3" s="1"/>
  <c r="F130" i="2" l="1"/>
  <c r="B131" i="2" s="1"/>
  <c r="V128" i="4"/>
  <c r="R129" i="4" s="1"/>
  <c r="U38" i="3"/>
  <c r="Q39" i="3" s="1"/>
  <c r="F131" i="2" l="1"/>
  <c r="B132" i="2" s="1"/>
  <c r="T129" i="4"/>
  <c r="X129" i="4" s="1"/>
  <c r="Y129" i="4" s="1"/>
  <c r="S39" i="3"/>
  <c r="W39" i="3" s="1"/>
  <c r="X39" i="3" s="1"/>
  <c r="F132" i="2" l="1"/>
  <c r="B133" i="2" s="1"/>
  <c r="V129" i="4"/>
  <c r="R130" i="4" s="1"/>
  <c r="T130" i="4"/>
  <c r="X130" i="4" s="1"/>
  <c r="Y130" i="4" s="1"/>
  <c r="U39" i="3"/>
  <c r="Q40" i="3" s="1"/>
  <c r="F133" i="2" l="1"/>
  <c r="B134" i="2" s="1"/>
  <c r="V130" i="4"/>
  <c r="R131" i="4" s="1"/>
  <c r="S40" i="3"/>
  <c r="W40" i="3" s="1"/>
  <c r="X40" i="3" s="1"/>
  <c r="F134" i="2" l="1"/>
  <c r="B135" i="2" s="1"/>
  <c r="T131" i="4"/>
  <c r="X131" i="4" s="1"/>
  <c r="Y131" i="4" s="1"/>
  <c r="U40" i="3"/>
  <c r="Q41" i="3" s="1"/>
  <c r="F135" i="2" l="1"/>
  <c r="B136" i="2" s="1"/>
  <c r="V131" i="4"/>
  <c r="R132" i="4" s="1"/>
  <c r="S41" i="3"/>
  <c r="W41" i="3" s="1"/>
  <c r="X41" i="3" s="1"/>
  <c r="F136" i="2" l="1"/>
  <c r="B137" i="2" s="1"/>
  <c r="T132" i="4"/>
  <c r="X132" i="4" s="1"/>
  <c r="Y132" i="4" s="1"/>
  <c r="U41" i="3"/>
  <c r="Q42" i="3" s="1"/>
  <c r="F137" i="2" l="1"/>
  <c r="B138" i="2" s="1"/>
  <c r="V132" i="4"/>
  <c r="R133" i="4" s="1"/>
  <c r="S42" i="3"/>
  <c r="W42" i="3" s="1"/>
  <c r="X42" i="3" s="1"/>
  <c r="F138" i="2" l="1"/>
  <c r="B139" i="2" s="1"/>
  <c r="T133" i="4"/>
  <c r="X133" i="4" s="1"/>
  <c r="Y133" i="4" s="1"/>
  <c r="U42" i="3"/>
  <c r="Q43" i="3" s="1"/>
  <c r="F139" i="2" l="1"/>
  <c r="B140" i="2" s="1"/>
  <c r="V133" i="4"/>
  <c r="R134" i="4" s="1"/>
  <c r="S43" i="3"/>
  <c r="W43" i="3" s="1"/>
  <c r="X43" i="3" s="1"/>
  <c r="F140" i="2" l="1"/>
  <c r="B141" i="2" s="1"/>
  <c r="T134" i="4"/>
  <c r="X134" i="4" s="1"/>
  <c r="Y134" i="4" s="1"/>
  <c r="U43" i="3"/>
  <c r="Q44" i="3" s="1"/>
  <c r="F141" i="2" l="1"/>
  <c r="B142" i="2" s="1"/>
  <c r="V134" i="4"/>
  <c r="R135" i="4" s="1"/>
  <c r="S44" i="3"/>
  <c r="W44" i="3" s="1"/>
  <c r="X44" i="3" s="1"/>
  <c r="F142" i="2" l="1"/>
  <c r="B143" i="2" s="1"/>
  <c r="T135" i="4"/>
  <c r="X135" i="4" s="1"/>
  <c r="Y135" i="4" s="1"/>
  <c r="U44" i="3"/>
  <c r="Q45" i="3" s="1"/>
  <c r="F143" i="2" l="1"/>
  <c r="B144" i="2" s="1"/>
  <c r="V135" i="4"/>
  <c r="R136" i="4" s="1"/>
  <c r="S45" i="3"/>
  <c r="W45" i="3" s="1"/>
  <c r="X45" i="3" s="1"/>
  <c r="F144" i="2" l="1"/>
  <c r="B145" i="2" s="1"/>
  <c r="T136" i="4"/>
  <c r="X136" i="4" s="1"/>
  <c r="Y136" i="4" s="1"/>
  <c r="U45" i="3"/>
  <c r="Q46" i="3" s="1"/>
  <c r="F145" i="2" l="1"/>
  <c r="B146" i="2" s="1"/>
  <c r="V136" i="4"/>
  <c r="R137" i="4" s="1"/>
  <c r="S46" i="3"/>
  <c r="W46" i="3" s="1"/>
  <c r="X46" i="3" s="1"/>
  <c r="F146" i="2" l="1"/>
  <c r="B147" i="2" s="1"/>
  <c r="T137" i="4"/>
  <c r="X137" i="4" s="1"/>
  <c r="Y137" i="4" s="1"/>
  <c r="U46" i="3"/>
  <c r="Q47" i="3" s="1"/>
  <c r="F147" i="2" l="1"/>
  <c r="B148" i="2" s="1"/>
  <c r="V137" i="4"/>
  <c r="R138" i="4" s="1"/>
  <c r="S47" i="3"/>
  <c r="W47" i="3" s="1"/>
  <c r="X47" i="3" s="1"/>
  <c r="F148" i="2" l="1"/>
  <c r="B149" i="2" s="1"/>
  <c r="T138" i="4"/>
  <c r="X138" i="4" s="1"/>
  <c r="Y138" i="4" s="1"/>
  <c r="U47" i="3"/>
  <c r="Q48" i="3" s="1"/>
  <c r="F149" i="2" l="1"/>
  <c r="B150" i="2" s="1"/>
  <c r="V138" i="4"/>
  <c r="R139" i="4" s="1"/>
  <c r="S48" i="3"/>
  <c r="W48" i="3" s="1"/>
  <c r="X48" i="3" s="1"/>
  <c r="F150" i="2" l="1"/>
  <c r="B151" i="2" s="1"/>
  <c r="T139" i="4"/>
  <c r="X139" i="4" s="1"/>
  <c r="Y139" i="4" s="1"/>
  <c r="U48" i="3"/>
  <c r="Q49" i="3" s="1"/>
  <c r="F151" i="2" l="1"/>
  <c r="B152" i="2" s="1"/>
  <c r="V139" i="4"/>
  <c r="R140" i="4" s="1"/>
  <c r="S49" i="3"/>
  <c r="W49" i="3" s="1"/>
  <c r="X49" i="3" s="1"/>
  <c r="F152" i="2" l="1"/>
  <c r="B153" i="2" s="1"/>
  <c r="T140" i="4"/>
  <c r="X140" i="4" s="1"/>
  <c r="Y140" i="4" s="1"/>
  <c r="U49" i="3"/>
  <c r="Q50" i="3" s="1"/>
  <c r="F153" i="2" l="1"/>
  <c r="B154" i="2" s="1"/>
  <c r="V140" i="4"/>
  <c r="R141" i="4" s="1"/>
  <c r="S50" i="3"/>
  <c r="W50" i="3" s="1"/>
  <c r="X50" i="3" s="1"/>
  <c r="F154" i="2" l="1"/>
  <c r="B155" i="2" s="1"/>
  <c r="T141" i="4"/>
  <c r="X141" i="4" s="1"/>
  <c r="Y141" i="4" s="1"/>
  <c r="U50" i="3"/>
  <c r="Q51" i="3" s="1"/>
  <c r="F155" i="2" l="1"/>
  <c r="B156" i="2" s="1"/>
  <c r="V141" i="4"/>
  <c r="R142" i="4" s="1"/>
  <c r="S51" i="3"/>
  <c r="W51" i="3" s="1"/>
  <c r="X51" i="3" s="1"/>
  <c r="F156" i="2" l="1"/>
  <c r="B157" i="2" s="1"/>
  <c r="T142" i="4"/>
  <c r="X142" i="4" s="1"/>
  <c r="Y142" i="4" s="1"/>
  <c r="U51" i="3"/>
  <c r="Q52" i="3" s="1"/>
  <c r="F157" i="2" l="1"/>
  <c r="B158" i="2" s="1"/>
  <c r="V142" i="4"/>
  <c r="R143" i="4" s="1"/>
  <c r="S52" i="3"/>
  <c r="W52" i="3" s="1"/>
  <c r="X52" i="3" s="1"/>
  <c r="F158" i="2" l="1"/>
  <c r="B159" i="2" s="1"/>
  <c r="T143" i="4"/>
  <c r="X143" i="4" s="1"/>
  <c r="Y143" i="4" s="1"/>
  <c r="U52" i="3"/>
  <c r="Q53" i="3" s="1"/>
  <c r="F159" i="2" l="1"/>
  <c r="B160" i="2" s="1"/>
  <c r="V143" i="4"/>
  <c r="R144" i="4" s="1"/>
  <c r="S53" i="3"/>
  <c r="W53" i="3" s="1"/>
  <c r="X53" i="3" s="1"/>
  <c r="F160" i="2" l="1"/>
  <c r="B161" i="2" s="1"/>
  <c r="T144" i="4"/>
  <c r="X144" i="4" s="1"/>
  <c r="Y144" i="4" s="1"/>
  <c r="U53" i="3"/>
  <c r="Q54" i="3" s="1"/>
  <c r="F161" i="2" l="1"/>
  <c r="B162" i="2" s="1"/>
  <c r="V144" i="4"/>
  <c r="R145" i="4" s="1"/>
  <c r="S54" i="3"/>
  <c r="W54" i="3" s="1"/>
  <c r="X54" i="3" s="1"/>
  <c r="F162" i="2" l="1"/>
  <c r="B163" i="2" s="1"/>
  <c r="T145" i="4"/>
  <c r="X145" i="4" s="1"/>
  <c r="Y145" i="4" s="1"/>
  <c r="U54" i="3"/>
  <c r="Q55" i="3" s="1"/>
  <c r="F163" i="2" l="1"/>
  <c r="B164" i="2" s="1"/>
  <c r="V145" i="4"/>
  <c r="R146" i="4" s="1"/>
  <c r="S55" i="3"/>
  <c r="W55" i="3" s="1"/>
  <c r="X55" i="3" s="1"/>
  <c r="F164" i="2" l="1"/>
  <c r="B165" i="2" s="1"/>
  <c r="T146" i="4"/>
  <c r="X146" i="4" s="1"/>
  <c r="Y146" i="4" s="1"/>
  <c r="U55" i="3"/>
  <c r="Q56" i="3" s="1"/>
  <c r="F165" i="2" l="1"/>
  <c r="B166" i="2" s="1"/>
  <c r="V146" i="4"/>
  <c r="R147" i="4" s="1"/>
  <c r="S56" i="3"/>
  <c r="W56" i="3" s="1"/>
  <c r="X56" i="3" s="1"/>
  <c r="F166" i="2" l="1"/>
  <c r="B167" i="2" s="1"/>
  <c r="T147" i="4"/>
  <c r="X147" i="4" s="1"/>
  <c r="Y147" i="4" s="1"/>
  <c r="F102" i="4"/>
  <c r="B103" i="4" s="1"/>
  <c r="U56" i="3"/>
  <c r="Q57" i="3" s="1"/>
  <c r="F167" i="2" l="1"/>
  <c r="B168" i="2" s="1"/>
  <c r="V147" i="4"/>
  <c r="R148" i="4" s="1"/>
  <c r="F103" i="4"/>
  <c r="B104" i="4" s="1"/>
  <c r="S57" i="3"/>
  <c r="W57" i="3" s="1"/>
  <c r="X57" i="3" s="1"/>
  <c r="F168" i="2" l="1"/>
  <c r="B169" i="2" s="1"/>
  <c r="T148" i="4"/>
  <c r="X148" i="4" s="1"/>
  <c r="Y148" i="4" s="1"/>
  <c r="F104" i="4"/>
  <c r="B105" i="4" s="1"/>
  <c r="U57" i="3"/>
  <c r="Q58" i="3" s="1"/>
  <c r="F169" i="2" l="1"/>
  <c r="B170" i="2" s="1"/>
  <c r="V148" i="4"/>
  <c r="R149" i="4" s="1"/>
  <c r="F105" i="4"/>
  <c r="B106" i="4" s="1"/>
  <c r="S58" i="3"/>
  <c r="W58" i="3" s="1"/>
  <c r="X58" i="3" s="1"/>
  <c r="F170" i="2" l="1"/>
  <c r="B171" i="2" s="1"/>
  <c r="T149" i="4"/>
  <c r="X149" i="4" s="1"/>
  <c r="Y149" i="4" s="1"/>
  <c r="F106" i="4"/>
  <c r="B107" i="4" s="1"/>
  <c r="U58" i="3"/>
  <c r="Q59" i="3" s="1"/>
  <c r="F171" i="2" l="1"/>
  <c r="B172" i="2" s="1"/>
  <c r="V149" i="4"/>
  <c r="R150" i="4" s="1"/>
  <c r="F107" i="4"/>
  <c r="B108" i="4" s="1"/>
  <c r="S59" i="3"/>
  <c r="W59" i="3" s="1"/>
  <c r="X59" i="3" s="1"/>
  <c r="F172" i="2" l="1"/>
  <c r="B173" i="2" s="1"/>
  <c r="T150" i="4"/>
  <c r="X150" i="4" s="1"/>
  <c r="Y150" i="4" s="1"/>
  <c r="F108" i="4"/>
  <c r="B109" i="4" s="1"/>
  <c r="U59" i="3"/>
  <c r="Q60" i="3" s="1"/>
  <c r="F173" i="2" l="1"/>
  <c r="B174" i="2" s="1"/>
  <c r="V150" i="4"/>
  <c r="R151" i="4" s="1"/>
  <c r="F109" i="4"/>
  <c r="B110" i="4" s="1"/>
  <c r="S60" i="3"/>
  <c r="W60" i="3" s="1"/>
  <c r="X60" i="3" s="1"/>
  <c r="F174" i="2" l="1"/>
  <c r="B175" i="2" s="1"/>
  <c r="T151" i="4"/>
  <c r="X151" i="4" s="1"/>
  <c r="Y151" i="4" s="1"/>
  <c r="F110" i="4"/>
  <c r="B111" i="4" s="1"/>
  <c r="U60" i="3"/>
  <c r="Q61" i="3" s="1"/>
  <c r="F175" i="2" l="1"/>
  <c r="B176" i="2" s="1"/>
  <c r="V151" i="4"/>
  <c r="R152" i="4" s="1"/>
  <c r="F111" i="4"/>
  <c r="B112" i="4" s="1"/>
  <c r="S61" i="3"/>
  <c r="W61" i="3" s="1"/>
  <c r="X61" i="3" s="1"/>
  <c r="F176" i="2" l="1"/>
  <c r="B177" i="2" s="1"/>
  <c r="T152" i="4"/>
  <c r="X152" i="4" s="1"/>
  <c r="Y152" i="4" s="1"/>
  <c r="F112" i="4"/>
  <c r="B113" i="4" s="1"/>
  <c r="U61" i="3"/>
  <c r="Q62" i="3" s="1"/>
  <c r="F177" i="2" l="1"/>
  <c r="B178" i="2" s="1"/>
  <c r="V152" i="4"/>
  <c r="R153" i="4" s="1"/>
  <c r="F113" i="4"/>
  <c r="B114" i="4" s="1"/>
  <c r="S62" i="3"/>
  <c r="W62" i="3" s="1"/>
  <c r="X62" i="3" s="1"/>
  <c r="F178" i="2" l="1"/>
  <c r="B179" i="2" s="1"/>
  <c r="T153" i="4"/>
  <c r="X153" i="4" s="1"/>
  <c r="Y153" i="4" s="1"/>
  <c r="F114" i="4"/>
  <c r="B115" i="4" s="1"/>
  <c r="U62" i="3"/>
  <c r="Q63" i="3" s="1"/>
  <c r="F179" i="2" l="1"/>
  <c r="B180" i="2" s="1"/>
  <c r="V153" i="4"/>
  <c r="R154" i="4" s="1"/>
  <c r="F115" i="4"/>
  <c r="B116" i="4" s="1"/>
  <c r="S63" i="3"/>
  <c r="W63" i="3" s="1"/>
  <c r="X63" i="3" s="1"/>
  <c r="F180" i="2" l="1"/>
  <c r="B181" i="2" s="1"/>
  <c r="T154" i="4"/>
  <c r="X154" i="4" s="1"/>
  <c r="Y154" i="4" s="1"/>
  <c r="F116" i="4"/>
  <c r="B117" i="4" s="1"/>
  <c r="U63" i="3"/>
  <c r="Q64" i="3" s="1"/>
  <c r="F181" i="2" l="1"/>
  <c r="B182" i="2" s="1"/>
  <c r="V154" i="4"/>
  <c r="R155" i="4" s="1"/>
  <c r="F117" i="4"/>
  <c r="B118" i="4" s="1"/>
  <c r="S64" i="3"/>
  <c r="W64" i="3" s="1"/>
  <c r="X64" i="3" s="1"/>
  <c r="F182" i="2" l="1"/>
  <c r="B183" i="2" s="1"/>
  <c r="T155" i="4"/>
  <c r="X155" i="4" s="1"/>
  <c r="Y155" i="4" s="1"/>
  <c r="F118" i="4"/>
  <c r="B119" i="4" s="1"/>
  <c r="U64" i="3"/>
  <c r="Q65" i="3" s="1"/>
  <c r="F183" i="2" l="1"/>
  <c r="B184" i="2" s="1"/>
  <c r="V155" i="4"/>
  <c r="R156" i="4" s="1"/>
  <c r="F119" i="4"/>
  <c r="B120" i="4" s="1"/>
  <c r="S65" i="3"/>
  <c r="W65" i="3" s="1"/>
  <c r="X65" i="3" s="1"/>
  <c r="F184" i="2" l="1"/>
  <c r="B185" i="2" s="1"/>
  <c r="T156" i="4"/>
  <c r="X156" i="4" s="1"/>
  <c r="Y156" i="4" s="1"/>
  <c r="F120" i="4"/>
  <c r="B121" i="4" s="1"/>
  <c r="U65" i="3"/>
  <c r="Q66" i="3" s="1"/>
  <c r="F185" i="2" l="1"/>
  <c r="B186" i="2" s="1"/>
  <c r="V156" i="4"/>
  <c r="R157" i="4" s="1"/>
  <c r="F121" i="4"/>
  <c r="B122" i="4" s="1"/>
  <c r="S66" i="3"/>
  <c r="W66" i="3" s="1"/>
  <c r="X66" i="3" s="1"/>
  <c r="F186" i="2" l="1"/>
  <c r="B187" i="2" s="1"/>
  <c r="T157" i="4"/>
  <c r="X157" i="4" s="1"/>
  <c r="Y157" i="4" s="1"/>
  <c r="F122" i="4"/>
  <c r="B123" i="4" s="1"/>
  <c r="U66" i="3"/>
  <c r="Q67" i="3" s="1"/>
  <c r="F187" i="2" l="1"/>
  <c r="B188" i="2" s="1"/>
  <c r="V157" i="4"/>
  <c r="R158" i="4" s="1"/>
  <c r="F123" i="4"/>
  <c r="B124" i="4" s="1"/>
  <c r="S67" i="3"/>
  <c r="W67" i="3" s="1"/>
  <c r="X67" i="3" s="1"/>
  <c r="F188" i="2" l="1"/>
  <c r="B189" i="2" s="1"/>
  <c r="T158" i="4"/>
  <c r="X158" i="4" s="1"/>
  <c r="Y158" i="4" s="1"/>
  <c r="F124" i="4"/>
  <c r="B125" i="4" s="1"/>
  <c r="U67" i="3"/>
  <c r="Q68" i="3" s="1"/>
  <c r="F189" i="2" l="1"/>
  <c r="B190" i="2" s="1"/>
  <c r="V158" i="4"/>
  <c r="R159" i="4" s="1"/>
  <c r="F125" i="4"/>
  <c r="B126" i="4" s="1"/>
  <c r="S68" i="3"/>
  <c r="W68" i="3" s="1"/>
  <c r="X68" i="3" s="1"/>
  <c r="F190" i="2" l="1"/>
  <c r="B191" i="2" s="1"/>
  <c r="T159" i="4"/>
  <c r="X159" i="4" s="1"/>
  <c r="Y159" i="4" s="1"/>
  <c r="F126" i="4"/>
  <c r="B127" i="4" s="1"/>
  <c r="U68" i="3"/>
  <c r="Q69" i="3" s="1"/>
  <c r="F191" i="2" l="1"/>
  <c r="B192" i="2" s="1"/>
  <c r="V159" i="4"/>
  <c r="R160" i="4" s="1"/>
  <c r="F127" i="4"/>
  <c r="B128" i="4" s="1"/>
  <c r="S69" i="3"/>
  <c r="W69" i="3" s="1"/>
  <c r="X69" i="3" s="1"/>
  <c r="F192" i="2" l="1"/>
  <c r="B193" i="2" s="1"/>
  <c r="T160" i="4"/>
  <c r="X160" i="4" s="1"/>
  <c r="Y160" i="4" s="1"/>
  <c r="F128" i="4"/>
  <c r="B129" i="4" s="1"/>
  <c r="U69" i="3"/>
  <c r="Q70" i="3" s="1"/>
  <c r="F193" i="2" l="1"/>
  <c r="B194" i="2" s="1"/>
  <c r="V160" i="4"/>
  <c r="R161" i="4" s="1"/>
  <c r="F129" i="4"/>
  <c r="B130" i="4" s="1"/>
  <c r="S70" i="3"/>
  <c r="W70" i="3" s="1"/>
  <c r="X70" i="3" s="1"/>
  <c r="F194" i="2" l="1"/>
  <c r="B195" i="2" s="1"/>
  <c r="T161" i="4"/>
  <c r="X161" i="4" s="1"/>
  <c r="Y161" i="4" s="1"/>
  <c r="F130" i="4"/>
  <c r="B131" i="4" s="1"/>
  <c r="U70" i="3"/>
  <c r="Q71" i="3" s="1"/>
  <c r="F195" i="2" l="1"/>
  <c r="B196" i="2" s="1"/>
  <c r="V161" i="4"/>
  <c r="R162" i="4" s="1"/>
  <c r="F131" i="4"/>
  <c r="B132" i="4" s="1"/>
  <c r="S71" i="3"/>
  <c r="W71" i="3" s="1"/>
  <c r="X71" i="3" s="1"/>
  <c r="F196" i="2" l="1"/>
  <c r="B197" i="2" s="1"/>
  <c r="T162" i="4"/>
  <c r="X162" i="4" s="1"/>
  <c r="Y162" i="4" s="1"/>
  <c r="F132" i="4"/>
  <c r="B133" i="4" s="1"/>
  <c r="U71" i="3"/>
  <c r="Q72" i="3" s="1"/>
  <c r="F197" i="2" l="1"/>
  <c r="B198" i="2" s="1"/>
  <c r="V162" i="4"/>
  <c r="R163" i="4" s="1"/>
  <c r="F133" i="4"/>
  <c r="B134" i="4" s="1"/>
  <c r="S72" i="3"/>
  <c r="W72" i="3" s="1"/>
  <c r="X72" i="3" s="1"/>
  <c r="F198" i="2" l="1"/>
  <c r="B199" i="2" s="1"/>
  <c r="T163" i="4"/>
  <c r="X163" i="4" s="1"/>
  <c r="Y163" i="4" s="1"/>
  <c r="F134" i="4"/>
  <c r="B135" i="4" s="1"/>
  <c r="U72" i="3"/>
  <c r="Q73" i="3" s="1"/>
  <c r="F199" i="2" l="1"/>
  <c r="B200" i="2" s="1"/>
  <c r="V163" i="4"/>
  <c r="R164" i="4" s="1"/>
  <c r="F135" i="4"/>
  <c r="B136" i="4" s="1"/>
  <c r="S73" i="3"/>
  <c r="W73" i="3" s="1"/>
  <c r="X73" i="3" s="1"/>
  <c r="F200" i="2" l="1"/>
  <c r="B201" i="2" s="1"/>
  <c r="T164" i="4"/>
  <c r="X164" i="4" s="1"/>
  <c r="Y164" i="4" s="1"/>
  <c r="F136" i="4"/>
  <c r="B137" i="4" s="1"/>
  <c r="U73" i="3"/>
  <c r="Q74" i="3" s="1"/>
  <c r="F201" i="2" l="1"/>
  <c r="B202" i="2" s="1"/>
  <c r="V164" i="4"/>
  <c r="R165" i="4" s="1"/>
  <c r="F137" i="4"/>
  <c r="B138" i="4" s="1"/>
  <c r="S74" i="3"/>
  <c r="W74" i="3" s="1"/>
  <c r="X74" i="3" s="1"/>
  <c r="F202" i="2" l="1"/>
  <c r="B203" i="2" s="1"/>
  <c r="T165" i="4"/>
  <c r="F138" i="4"/>
  <c r="B139" i="4" s="1"/>
  <c r="U74" i="3"/>
  <c r="Q75" i="3" s="1"/>
  <c r="F203" i="2" l="1"/>
  <c r="B204" i="2" s="1"/>
  <c r="X165" i="4"/>
  <c r="Y165" i="4" s="1"/>
  <c r="V165" i="4"/>
  <c r="R166" i="4" s="1"/>
  <c r="T166" i="4"/>
  <c r="X166" i="4" s="1"/>
  <c r="F139" i="4"/>
  <c r="B140" i="4" s="1"/>
  <c r="S75" i="3"/>
  <c r="W75" i="3" s="1"/>
  <c r="X75" i="3" s="1"/>
  <c r="F204" i="2" l="1"/>
  <c r="B205" i="2" s="1"/>
  <c r="Y166" i="4"/>
  <c r="V166" i="4"/>
  <c r="R167" i="4" s="1"/>
  <c r="F140" i="4"/>
  <c r="B141" i="4" s="1"/>
  <c r="U75" i="3"/>
  <c r="Q76" i="3" s="1"/>
  <c r="F205" i="2" l="1"/>
  <c r="B206" i="2" s="1"/>
  <c r="T167" i="4"/>
  <c r="X167" i="4" s="1"/>
  <c r="Y167" i="4" s="1"/>
  <c r="F141" i="4"/>
  <c r="B142" i="4" s="1"/>
  <c r="S76" i="3"/>
  <c r="W76" i="3" s="1"/>
  <c r="X76" i="3" s="1"/>
  <c r="F206" i="2" l="1"/>
  <c r="B207" i="2" s="1"/>
  <c r="V167" i="4"/>
  <c r="R168" i="4" s="1"/>
  <c r="F142" i="4"/>
  <c r="B143" i="4" s="1"/>
  <c r="U76" i="3"/>
  <c r="Q77" i="3" s="1"/>
  <c r="F207" i="2" l="1"/>
  <c r="B208" i="2" s="1"/>
  <c r="T168" i="4"/>
  <c r="X168" i="4" s="1"/>
  <c r="Y168" i="4" s="1"/>
  <c r="F143" i="4"/>
  <c r="B144" i="4" s="1"/>
  <c r="S77" i="3"/>
  <c r="W77" i="3" s="1"/>
  <c r="X77" i="3" s="1"/>
  <c r="F208" i="2" l="1"/>
  <c r="B209" i="2" s="1"/>
  <c r="V168" i="4"/>
  <c r="R169" i="4" s="1"/>
  <c r="F144" i="4"/>
  <c r="B145" i="4" s="1"/>
  <c r="U77" i="3"/>
  <c r="Q78" i="3" s="1"/>
  <c r="F209" i="2" l="1"/>
  <c r="B210" i="2" s="1"/>
  <c r="T169" i="4"/>
  <c r="X169" i="4" s="1"/>
  <c r="Y169" i="4" s="1"/>
  <c r="F145" i="4"/>
  <c r="B146" i="4" s="1"/>
  <c r="S78" i="3"/>
  <c r="W78" i="3" s="1"/>
  <c r="X78" i="3" s="1"/>
  <c r="F210" i="2" l="1"/>
  <c r="B211" i="2" s="1"/>
  <c r="V169" i="4"/>
  <c r="R170" i="4" s="1"/>
  <c r="F146" i="4"/>
  <c r="B147" i="4" s="1"/>
  <c r="U78" i="3"/>
  <c r="Q79" i="3" s="1"/>
  <c r="F211" i="2" l="1"/>
  <c r="B212" i="2" s="1"/>
  <c r="T170" i="4"/>
  <c r="X170" i="4" s="1"/>
  <c r="Y170" i="4" s="1"/>
  <c r="F147" i="4"/>
  <c r="B148" i="4" s="1"/>
  <c r="S79" i="3"/>
  <c r="W79" i="3" s="1"/>
  <c r="X79" i="3" s="1"/>
  <c r="F212" i="2" l="1"/>
  <c r="B213" i="2" s="1"/>
  <c r="V170" i="4"/>
  <c r="R171" i="4" s="1"/>
  <c r="F148" i="4"/>
  <c r="B149" i="4" s="1"/>
  <c r="U79" i="3"/>
  <c r="Q80" i="3" s="1"/>
  <c r="F213" i="2" l="1"/>
  <c r="B214" i="2" s="1"/>
  <c r="T171" i="4"/>
  <c r="X171" i="4" s="1"/>
  <c r="Y171" i="4" s="1"/>
  <c r="F149" i="4"/>
  <c r="B150" i="4" s="1"/>
  <c r="S80" i="3"/>
  <c r="W80" i="3" s="1"/>
  <c r="X80" i="3" s="1"/>
  <c r="F214" i="2" l="1"/>
  <c r="B215" i="2" s="1"/>
  <c r="V171" i="4"/>
  <c r="R172" i="4" s="1"/>
  <c r="F150" i="4"/>
  <c r="B151" i="4" s="1"/>
  <c r="U80" i="3"/>
  <c r="Q81" i="3" s="1"/>
  <c r="F215" i="2" l="1"/>
  <c r="B216" i="2" s="1"/>
  <c r="T172" i="4"/>
  <c r="X172" i="4" s="1"/>
  <c r="Y172" i="4" s="1"/>
  <c r="F151" i="4"/>
  <c r="B152" i="4" s="1"/>
  <c r="S81" i="3"/>
  <c r="W81" i="3" s="1"/>
  <c r="X81" i="3" s="1"/>
  <c r="F216" i="2" l="1"/>
  <c r="B217" i="2" s="1"/>
  <c r="V172" i="4"/>
  <c r="R173" i="4" s="1"/>
  <c r="F152" i="4"/>
  <c r="B153" i="4" s="1"/>
  <c r="U81" i="3"/>
  <c r="Q82" i="3" s="1"/>
  <c r="F217" i="2" l="1"/>
  <c r="B218" i="2" s="1"/>
  <c r="T173" i="4"/>
  <c r="X173" i="4" s="1"/>
  <c r="Y173" i="4" s="1"/>
  <c r="F153" i="4"/>
  <c r="B154" i="4" s="1"/>
  <c r="S82" i="3"/>
  <c r="W82" i="3" s="1"/>
  <c r="X82" i="3" s="1"/>
  <c r="F218" i="2" l="1"/>
  <c r="B219" i="2" s="1"/>
  <c r="V173" i="4"/>
  <c r="R174" i="4" s="1"/>
  <c r="F154" i="4"/>
  <c r="B155" i="4" s="1"/>
  <c r="U82" i="3"/>
  <c r="Q83" i="3" s="1"/>
  <c r="F219" i="2" l="1"/>
  <c r="B220" i="2" s="1"/>
  <c r="T174" i="4"/>
  <c r="X174" i="4" s="1"/>
  <c r="Y174" i="4" s="1"/>
  <c r="F155" i="4"/>
  <c r="B156" i="4" s="1"/>
  <c r="S83" i="3"/>
  <c r="W83" i="3" s="1"/>
  <c r="X83" i="3" s="1"/>
  <c r="F220" i="2" l="1"/>
  <c r="B221" i="2" s="1"/>
  <c r="V174" i="4"/>
  <c r="R175" i="4" s="1"/>
  <c r="F156" i="4"/>
  <c r="B157" i="4" s="1"/>
  <c r="U83" i="3"/>
  <c r="Q84" i="3" s="1"/>
  <c r="F221" i="2" l="1"/>
  <c r="B222" i="2" s="1"/>
  <c r="T175" i="4"/>
  <c r="X175" i="4" s="1"/>
  <c r="Y175" i="4" s="1"/>
  <c r="F157" i="4"/>
  <c r="B158" i="4" s="1"/>
  <c r="S84" i="3"/>
  <c r="W84" i="3" s="1"/>
  <c r="X84" i="3" s="1"/>
  <c r="F222" i="2" l="1"/>
  <c r="B223" i="2" s="1"/>
  <c r="V175" i="4"/>
  <c r="R176" i="4" s="1"/>
  <c r="F158" i="4"/>
  <c r="B159" i="4" s="1"/>
  <c r="U84" i="3"/>
  <c r="Q85" i="3" s="1"/>
  <c r="F223" i="2" l="1"/>
  <c r="B224" i="2" s="1"/>
  <c r="T176" i="4"/>
  <c r="X176" i="4" s="1"/>
  <c r="Y176" i="4" s="1"/>
  <c r="F159" i="4"/>
  <c r="B160" i="4" s="1"/>
  <c r="S85" i="3"/>
  <c r="W85" i="3" s="1"/>
  <c r="X85" i="3" s="1"/>
  <c r="F224" i="2" l="1"/>
  <c r="B225" i="2" s="1"/>
  <c r="V176" i="4"/>
  <c r="R177" i="4" s="1"/>
  <c r="F160" i="4"/>
  <c r="B161" i="4" s="1"/>
  <c r="U85" i="3"/>
  <c r="Q86" i="3" s="1"/>
  <c r="F225" i="2" l="1"/>
  <c r="B226" i="2" s="1"/>
  <c r="T177" i="4"/>
  <c r="X177" i="4" s="1"/>
  <c r="Y177" i="4" s="1"/>
  <c r="F161" i="4"/>
  <c r="B162" i="4" s="1"/>
  <c r="S86" i="3"/>
  <c r="W86" i="3" s="1"/>
  <c r="X86" i="3" s="1"/>
  <c r="F226" i="2" l="1"/>
  <c r="B227" i="2" s="1"/>
  <c r="V177" i="4"/>
  <c r="R178" i="4" s="1"/>
  <c r="F162" i="4"/>
  <c r="B163" i="4" s="1"/>
  <c r="U86" i="3"/>
  <c r="Q87" i="3" s="1"/>
  <c r="F227" i="2" l="1"/>
  <c r="B228" i="2" s="1"/>
  <c r="T178" i="4"/>
  <c r="X178" i="4" s="1"/>
  <c r="Y178" i="4" s="1"/>
  <c r="F163" i="4"/>
  <c r="B164" i="4" s="1"/>
  <c r="S87" i="3"/>
  <c r="W87" i="3" s="1"/>
  <c r="X87" i="3" s="1"/>
  <c r="F228" i="2" l="1"/>
  <c r="B229" i="2" s="1"/>
  <c r="V178" i="4"/>
  <c r="R179" i="4" s="1"/>
  <c r="F164" i="4"/>
  <c r="B165" i="4" s="1"/>
  <c r="U87" i="3"/>
  <c r="Q88" i="3" s="1"/>
  <c r="F229" i="2" l="1"/>
  <c r="B230" i="2" s="1"/>
  <c r="T179" i="4"/>
  <c r="X179" i="4" s="1"/>
  <c r="Y179" i="4" s="1"/>
  <c r="F165" i="4"/>
  <c r="B166" i="4" s="1"/>
  <c r="S88" i="3"/>
  <c r="W88" i="3" s="1"/>
  <c r="X88" i="3" s="1"/>
  <c r="F230" i="2" l="1"/>
  <c r="B231" i="2" s="1"/>
  <c r="V179" i="4"/>
  <c r="R180" i="4" s="1"/>
  <c r="F166" i="4"/>
  <c r="B167" i="4" s="1"/>
  <c r="U88" i="3"/>
  <c r="Q89" i="3" s="1"/>
  <c r="F231" i="2" l="1"/>
  <c r="B232" i="2" s="1"/>
  <c r="T180" i="4"/>
  <c r="X180" i="4" s="1"/>
  <c r="Y180" i="4" s="1"/>
  <c r="F167" i="4"/>
  <c r="B168" i="4" s="1"/>
  <c r="S89" i="3"/>
  <c r="W89" i="3" s="1"/>
  <c r="X89" i="3" s="1"/>
  <c r="F232" i="2" l="1"/>
  <c r="B233" i="2" s="1"/>
  <c r="V180" i="4"/>
  <c r="R181" i="4" s="1"/>
  <c r="F168" i="4"/>
  <c r="B169" i="4" s="1"/>
  <c r="U89" i="3"/>
  <c r="Q90" i="3" s="1"/>
  <c r="F233" i="2" l="1"/>
  <c r="B234" i="2" s="1"/>
  <c r="T181" i="4"/>
  <c r="X181" i="4" s="1"/>
  <c r="Y181" i="4" s="1"/>
  <c r="F169" i="4"/>
  <c r="B170" i="4" s="1"/>
  <c r="S90" i="3"/>
  <c r="W90" i="3" s="1"/>
  <c r="X90" i="3" s="1"/>
  <c r="F234" i="2" l="1"/>
  <c r="B235" i="2" s="1"/>
  <c r="V181" i="4"/>
  <c r="R182" i="4" s="1"/>
  <c r="F170" i="4"/>
  <c r="B171" i="4" s="1"/>
  <c r="U90" i="3"/>
  <c r="Q91" i="3" s="1"/>
  <c r="F235" i="2" l="1"/>
  <c r="B236" i="2" s="1"/>
  <c r="T182" i="4"/>
  <c r="X182" i="4" s="1"/>
  <c r="Y182" i="4" s="1"/>
  <c r="F171" i="4"/>
  <c r="B172" i="4" s="1"/>
  <c r="S91" i="3"/>
  <c r="W91" i="3" s="1"/>
  <c r="X91" i="3" s="1"/>
  <c r="F236" i="2" l="1"/>
  <c r="B237" i="2" s="1"/>
  <c r="V182" i="4"/>
  <c r="R183" i="4" s="1"/>
  <c r="F172" i="4"/>
  <c r="B173" i="4" s="1"/>
  <c r="U91" i="3"/>
  <c r="Q92" i="3" s="1"/>
  <c r="F237" i="2" l="1"/>
  <c r="B238" i="2" s="1"/>
  <c r="T183" i="4"/>
  <c r="X183" i="4" s="1"/>
  <c r="Y183" i="4" s="1"/>
  <c r="F173" i="4"/>
  <c r="B174" i="4" s="1"/>
  <c r="S92" i="3"/>
  <c r="W92" i="3" s="1"/>
  <c r="X92" i="3" s="1"/>
  <c r="F238" i="2" l="1"/>
  <c r="B239" i="2" s="1"/>
  <c r="V183" i="4"/>
  <c r="R184" i="4" s="1"/>
  <c r="F174" i="4"/>
  <c r="B175" i="4" s="1"/>
  <c r="U92" i="3"/>
  <c r="Q93" i="3" s="1"/>
  <c r="F239" i="2" l="1"/>
  <c r="B240" i="2" s="1"/>
  <c r="T184" i="4"/>
  <c r="X184" i="4" s="1"/>
  <c r="Y184" i="4" s="1"/>
  <c r="F175" i="4"/>
  <c r="B176" i="4" s="1"/>
  <c r="S93" i="3"/>
  <c r="W93" i="3" s="1"/>
  <c r="X93" i="3" s="1"/>
  <c r="F240" i="2" l="1"/>
  <c r="B241" i="2" s="1"/>
  <c r="V184" i="4"/>
  <c r="R185" i="4" s="1"/>
  <c r="F176" i="4"/>
  <c r="B177" i="4" s="1"/>
  <c r="U93" i="3"/>
  <c r="Q94" i="3" s="1"/>
  <c r="F241" i="2" l="1"/>
  <c r="B242" i="2" s="1"/>
  <c r="T185" i="4"/>
  <c r="X185" i="4" s="1"/>
  <c r="Y185" i="4" s="1"/>
  <c r="F177" i="4"/>
  <c r="B178" i="4" s="1"/>
  <c r="S94" i="3"/>
  <c r="W94" i="3" s="1"/>
  <c r="X94" i="3" s="1"/>
  <c r="F242" i="2" l="1"/>
  <c r="B243" i="2" s="1"/>
  <c r="V185" i="4"/>
  <c r="R186" i="4" s="1"/>
  <c r="F178" i="4"/>
  <c r="B179" i="4" s="1"/>
  <c r="U94" i="3"/>
  <c r="Q95" i="3" s="1"/>
  <c r="F243" i="2" l="1"/>
  <c r="B244" i="2" s="1"/>
  <c r="T186" i="4"/>
  <c r="X186" i="4" s="1"/>
  <c r="Y186" i="4" s="1"/>
  <c r="F179" i="4"/>
  <c r="B180" i="4" s="1"/>
  <c r="S95" i="3"/>
  <c r="W95" i="3" s="1"/>
  <c r="X95" i="3" s="1"/>
  <c r="F244" i="2" l="1"/>
  <c r="B245" i="2" s="1"/>
  <c r="V186" i="4"/>
  <c r="R187" i="4" s="1"/>
  <c r="F180" i="4"/>
  <c r="B181" i="4" s="1"/>
  <c r="U95" i="3"/>
  <c r="Q96" i="3" s="1"/>
  <c r="F245" i="2" l="1"/>
  <c r="B246" i="2" s="1"/>
  <c r="T187" i="4"/>
  <c r="X187" i="4" s="1"/>
  <c r="Y187" i="4" s="1"/>
  <c r="F181" i="4"/>
  <c r="B182" i="4" s="1"/>
  <c r="S96" i="3"/>
  <c r="W96" i="3" s="1"/>
  <c r="X96" i="3" s="1"/>
  <c r="F246" i="2" l="1"/>
  <c r="B247" i="2" s="1"/>
  <c r="V187" i="4"/>
  <c r="R188" i="4" s="1"/>
  <c r="F182" i="4"/>
  <c r="B183" i="4" s="1"/>
  <c r="U96" i="3"/>
  <c r="Q97" i="3" s="1"/>
  <c r="F247" i="2" l="1"/>
  <c r="B248" i="2" s="1"/>
  <c r="T188" i="4"/>
  <c r="X188" i="4" s="1"/>
  <c r="Y188" i="4" s="1"/>
  <c r="F183" i="4"/>
  <c r="B184" i="4" s="1"/>
  <c r="S97" i="3"/>
  <c r="W97" i="3" s="1"/>
  <c r="X97" i="3" s="1"/>
  <c r="F248" i="2" l="1"/>
  <c r="B249" i="2" s="1"/>
  <c r="V188" i="4"/>
  <c r="R189" i="4" s="1"/>
  <c r="F184" i="4"/>
  <c r="B185" i="4" s="1"/>
  <c r="U97" i="3"/>
  <c r="Q98" i="3" s="1"/>
  <c r="F249" i="2" l="1"/>
  <c r="B250" i="2" s="1"/>
  <c r="F250" i="2" s="1"/>
  <c r="B251" i="2" s="1"/>
  <c r="F251" i="2" s="1"/>
  <c r="B252" i="2" s="1"/>
  <c r="F252" i="2" s="1"/>
  <c r="B253" i="2" s="1"/>
  <c r="F253" i="2" s="1"/>
  <c r="B254" i="2" s="1"/>
  <c r="F254" i="2" s="1"/>
  <c r="B255" i="2" s="1"/>
  <c r="F255" i="2" s="1"/>
  <c r="B256" i="2" s="1"/>
  <c r="F256" i="2" s="1"/>
  <c r="B257" i="2" s="1"/>
  <c r="F257" i="2" s="1"/>
  <c r="B258" i="2" s="1"/>
  <c r="F258" i="2" s="1"/>
  <c r="B259" i="2" s="1"/>
  <c r="F259" i="2" s="1"/>
  <c r="B260" i="2" s="1"/>
  <c r="F260" i="2" s="1"/>
  <c r="B261" i="2" s="1"/>
  <c r="F261" i="2" s="1"/>
  <c r="B262" i="2" s="1"/>
  <c r="F262" i="2" s="1"/>
  <c r="B263" i="2" s="1"/>
  <c r="F263" i="2" s="1"/>
  <c r="B264" i="2" s="1"/>
  <c r="F264" i="2" s="1"/>
  <c r="B265" i="2" s="1"/>
  <c r="F265" i="2" s="1"/>
  <c r="B266" i="2" s="1"/>
  <c r="F266" i="2" s="1"/>
  <c r="B267" i="2" s="1"/>
  <c r="F267" i="2" s="1"/>
  <c r="B268" i="2" s="1"/>
  <c r="F268" i="2" s="1"/>
  <c r="B269" i="2" s="1"/>
  <c r="F269" i="2" s="1"/>
  <c r="B270" i="2" s="1"/>
  <c r="F270" i="2" s="1"/>
  <c r="B271" i="2" s="1"/>
  <c r="F271" i="2" s="1"/>
  <c r="B272" i="2" s="1"/>
  <c r="F272" i="2" s="1"/>
  <c r="T189" i="4"/>
  <c r="X189" i="4" s="1"/>
  <c r="Y189" i="4" s="1"/>
  <c r="F185" i="4"/>
  <c r="B186" i="4" s="1"/>
  <c r="S98" i="3"/>
  <c r="W98" i="3" s="1"/>
  <c r="X98" i="3" s="1"/>
  <c r="V189" i="4" l="1"/>
  <c r="R190" i="4" s="1"/>
  <c r="F186" i="4"/>
  <c r="B187" i="4" s="1"/>
  <c r="U98" i="3"/>
  <c r="Q99" i="3" s="1"/>
  <c r="T190" i="4" l="1"/>
  <c r="X190" i="4" s="1"/>
  <c r="Y190" i="4" s="1"/>
  <c r="F187" i="4"/>
  <c r="B188" i="4" s="1"/>
  <c r="S99" i="3"/>
  <c r="W99" i="3" s="1"/>
  <c r="X99" i="3" s="1"/>
  <c r="V190" i="4" l="1"/>
  <c r="R191" i="4" s="1"/>
  <c r="F188" i="4"/>
  <c r="B189" i="4" s="1"/>
  <c r="U99" i="3"/>
  <c r="Q100" i="3" s="1"/>
  <c r="T191" i="4" l="1"/>
  <c r="X191" i="4" s="1"/>
  <c r="Y191" i="4" s="1"/>
  <c r="F189" i="4"/>
  <c r="B190" i="4" s="1"/>
  <c r="S100" i="3"/>
  <c r="W100" i="3" s="1"/>
  <c r="X100" i="3" s="1"/>
  <c r="V191" i="4" l="1"/>
  <c r="R192" i="4" s="1"/>
  <c r="F190" i="4"/>
  <c r="B191" i="4" s="1"/>
  <c r="U100" i="3"/>
  <c r="Q101" i="3" s="1"/>
  <c r="T192" i="4" l="1"/>
  <c r="X192" i="4" s="1"/>
  <c r="Y192" i="4" s="1"/>
  <c r="F191" i="4"/>
  <c r="B192" i="4" s="1"/>
  <c r="S101" i="3"/>
  <c r="W101" i="3" s="1"/>
  <c r="X101" i="3" s="1"/>
  <c r="V192" i="4" l="1"/>
  <c r="R193" i="4" s="1"/>
  <c r="F192" i="4"/>
  <c r="B193" i="4" s="1"/>
  <c r="U101" i="3"/>
  <c r="Q102" i="3" s="1"/>
  <c r="T193" i="4" l="1"/>
  <c r="X193" i="4" s="1"/>
  <c r="Y193" i="4" s="1"/>
  <c r="F193" i="4"/>
  <c r="B194" i="4" s="1"/>
  <c r="S102" i="3"/>
  <c r="W102" i="3" s="1"/>
  <c r="X102" i="3" s="1"/>
  <c r="V193" i="4" l="1"/>
  <c r="R194" i="4" s="1"/>
  <c r="F194" i="4"/>
  <c r="B195" i="4" s="1"/>
  <c r="U102" i="3"/>
  <c r="Q103" i="3" s="1"/>
  <c r="T194" i="4" l="1"/>
  <c r="X194" i="4" s="1"/>
  <c r="Y194" i="4" s="1"/>
  <c r="F195" i="4"/>
  <c r="B196" i="4" s="1"/>
  <c r="S103" i="3"/>
  <c r="W103" i="3" s="1"/>
  <c r="X103" i="3" s="1"/>
  <c r="V194" i="4" l="1"/>
  <c r="R195" i="4" s="1"/>
  <c r="F196" i="4"/>
  <c r="B197" i="4" s="1"/>
  <c r="U103" i="3"/>
  <c r="Q104" i="3" s="1"/>
  <c r="T195" i="4" l="1"/>
  <c r="X195" i="4" s="1"/>
  <c r="Y195" i="4" s="1"/>
  <c r="F197" i="4"/>
  <c r="B198" i="4" s="1"/>
  <c r="S104" i="3"/>
  <c r="W104" i="3" s="1"/>
  <c r="X104" i="3" s="1"/>
  <c r="V195" i="4" l="1"/>
  <c r="R196" i="4" s="1"/>
  <c r="F198" i="4"/>
  <c r="B199" i="4" s="1"/>
  <c r="U104" i="3"/>
  <c r="Q105" i="3" s="1"/>
  <c r="T196" i="4" l="1"/>
  <c r="X196" i="4" s="1"/>
  <c r="Y196" i="4" s="1"/>
  <c r="F199" i="4"/>
  <c r="B200" i="4" s="1"/>
  <c r="S105" i="3"/>
  <c r="W105" i="3" s="1"/>
  <c r="X105" i="3" s="1"/>
  <c r="V196" i="4" l="1"/>
  <c r="R197" i="4" s="1"/>
  <c r="F200" i="4"/>
  <c r="B201" i="4" s="1"/>
  <c r="U105" i="3"/>
  <c r="Q106" i="3" s="1"/>
  <c r="T197" i="4" l="1"/>
  <c r="X197" i="4" s="1"/>
  <c r="Y197" i="4" s="1"/>
  <c r="F201" i="4"/>
  <c r="B202" i="4" s="1"/>
  <c r="S106" i="3"/>
  <c r="W106" i="3" s="1"/>
  <c r="X106" i="3" s="1"/>
  <c r="V197" i="4" l="1"/>
  <c r="R198" i="4" s="1"/>
  <c r="F202" i="4"/>
  <c r="B203" i="4" s="1"/>
  <c r="U106" i="3"/>
  <c r="Q107" i="3" s="1"/>
  <c r="T198" i="4" l="1"/>
  <c r="X198" i="4" s="1"/>
  <c r="Y198" i="4" s="1"/>
  <c r="F203" i="4"/>
  <c r="B204" i="4" s="1"/>
  <c r="S107" i="3"/>
  <c r="W107" i="3" s="1"/>
  <c r="X107" i="3" s="1"/>
  <c r="V198" i="4" l="1"/>
  <c r="R199" i="4" s="1"/>
  <c r="F204" i="4"/>
  <c r="B205" i="4" s="1"/>
  <c r="U107" i="3"/>
  <c r="Q108" i="3" s="1"/>
  <c r="T199" i="4" l="1"/>
  <c r="X199" i="4" s="1"/>
  <c r="Y199" i="4" s="1"/>
  <c r="F205" i="4"/>
  <c r="B206" i="4" s="1"/>
  <c r="S108" i="3"/>
  <c r="W108" i="3" s="1"/>
  <c r="X108" i="3" s="1"/>
  <c r="V199" i="4" l="1"/>
  <c r="R200" i="4" s="1"/>
  <c r="F206" i="4"/>
  <c r="B207" i="4" s="1"/>
  <c r="U108" i="3"/>
  <c r="Q109" i="3" s="1"/>
  <c r="T200" i="4" l="1"/>
  <c r="X200" i="4" s="1"/>
  <c r="Y200" i="4" s="1"/>
  <c r="F207" i="4"/>
  <c r="B208" i="4" s="1"/>
  <c r="S109" i="3"/>
  <c r="W109" i="3" s="1"/>
  <c r="X109" i="3" s="1"/>
  <c r="V200" i="4" l="1"/>
  <c r="R201" i="4" s="1"/>
  <c r="F208" i="4"/>
  <c r="B209" i="4" s="1"/>
  <c r="U109" i="3"/>
  <c r="Q110" i="3" s="1"/>
  <c r="T201" i="4" l="1"/>
  <c r="X201" i="4" s="1"/>
  <c r="Y201" i="4" s="1"/>
  <c r="F209" i="4"/>
  <c r="B210" i="4" s="1"/>
  <c r="S110" i="3"/>
  <c r="W110" i="3" s="1"/>
  <c r="X110" i="3" s="1"/>
  <c r="V201" i="4" l="1"/>
  <c r="R202" i="4" s="1"/>
  <c r="F210" i="4"/>
  <c r="B211" i="4" s="1"/>
  <c r="U110" i="3"/>
  <c r="Q111" i="3" s="1"/>
  <c r="T202" i="4" l="1"/>
  <c r="X202" i="4" s="1"/>
  <c r="Y202" i="4" s="1"/>
  <c r="F211" i="4"/>
  <c r="B212" i="4" s="1"/>
  <c r="S111" i="3"/>
  <c r="W111" i="3" s="1"/>
  <c r="X111" i="3" s="1"/>
  <c r="V202" i="4" l="1"/>
  <c r="R203" i="4" s="1"/>
  <c r="F212" i="4"/>
  <c r="B213" i="4" s="1"/>
  <c r="U111" i="3"/>
  <c r="Q112" i="3" s="1"/>
  <c r="T203" i="4" l="1"/>
  <c r="X203" i="4" s="1"/>
  <c r="Y203" i="4" s="1"/>
  <c r="F213" i="4"/>
  <c r="B214" i="4" s="1"/>
  <c r="S112" i="3"/>
  <c r="W112" i="3" s="1"/>
  <c r="X112" i="3" s="1"/>
  <c r="V203" i="4" l="1"/>
  <c r="R204" i="4" s="1"/>
  <c r="F214" i="4"/>
  <c r="B215" i="4" s="1"/>
  <c r="U112" i="3"/>
  <c r="Q113" i="3" s="1"/>
  <c r="T204" i="4" l="1"/>
  <c r="X204" i="4" s="1"/>
  <c r="Y204" i="4" s="1"/>
  <c r="F215" i="4"/>
  <c r="B216" i="4" s="1"/>
  <c r="S113" i="3"/>
  <c r="W113" i="3" s="1"/>
  <c r="X113" i="3" s="1"/>
  <c r="V204" i="4" l="1"/>
  <c r="R205" i="4" s="1"/>
  <c r="F216" i="4"/>
  <c r="B217" i="4" s="1"/>
  <c r="U113" i="3"/>
  <c r="Q114" i="3" s="1"/>
  <c r="T205" i="4" l="1"/>
  <c r="X205" i="4" s="1"/>
  <c r="Y205" i="4" s="1"/>
  <c r="F217" i="4"/>
  <c r="B218" i="4" s="1"/>
  <c r="S114" i="3"/>
  <c r="W114" i="3" s="1"/>
  <c r="X114" i="3" s="1"/>
  <c r="V205" i="4" l="1"/>
  <c r="R206" i="4" s="1"/>
  <c r="F218" i="4"/>
  <c r="B219" i="4" s="1"/>
  <c r="U114" i="3"/>
  <c r="Q115" i="3" s="1"/>
  <c r="T206" i="4" l="1"/>
  <c r="X206" i="4" s="1"/>
  <c r="Y206" i="4" s="1"/>
  <c r="F219" i="4"/>
  <c r="B220" i="4" s="1"/>
  <c r="S115" i="3"/>
  <c r="W115" i="3" s="1"/>
  <c r="X115" i="3" s="1"/>
  <c r="R115" i="2"/>
  <c r="V206" i="4" l="1"/>
  <c r="R207" i="4" s="1"/>
  <c r="F220" i="4"/>
  <c r="B221" i="4" s="1"/>
  <c r="U115" i="3"/>
  <c r="Q116" i="3" s="1"/>
  <c r="T115" i="2"/>
  <c r="X115" i="2" s="1"/>
  <c r="Y115" i="2" s="1"/>
  <c r="T207" i="4" l="1"/>
  <c r="X207" i="4" s="1"/>
  <c r="Y207" i="4" s="1"/>
  <c r="F221" i="4"/>
  <c r="B222" i="4" s="1"/>
  <c r="S116" i="3"/>
  <c r="W116" i="3" s="1"/>
  <c r="X116" i="3" s="1"/>
  <c r="V115" i="2"/>
  <c r="R116" i="2" s="1"/>
  <c r="V207" i="4" l="1"/>
  <c r="R208" i="4" s="1"/>
  <c r="F222" i="4"/>
  <c r="B223" i="4" s="1"/>
  <c r="U116" i="3"/>
  <c r="Q117" i="3" s="1"/>
  <c r="T116" i="2"/>
  <c r="X116" i="2" s="1"/>
  <c r="Y116" i="2" s="1"/>
  <c r="T208" i="4" l="1"/>
  <c r="X208" i="4" s="1"/>
  <c r="Y208" i="4" s="1"/>
  <c r="F223" i="4"/>
  <c r="B224" i="4" s="1"/>
  <c r="S117" i="3"/>
  <c r="W117" i="3" s="1"/>
  <c r="X117" i="3" s="1"/>
  <c r="V116" i="2"/>
  <c r="R117" i="2" s="1"/>
  <c r="V208" i="4" l="1"/>
  <c r="R209" i="4" s="1"/>
  <c r="F224" i="4"/>
  <c r="B225" i="4" s="1"/>
  <c r="U117" i="3"/>
  <c r="Q118" i="3" s="1"/>
  <c r="T117" i="2"/>
  <c r="X117" i="2" s="1"/>
  <c r="Y117" i="2" s="1"/>
  <c r="T209" i="4" l="1"/>
  <c r="X209" i="4" s="1"/>
  <c r="Y209" i="4" s="1"/>
  <c r="F225" i="4"/>
  <c r="B226" i="4" s="1"/>
  <c r="S118" i="3"/>
  <c r="W118" i="3" s="1"/>
  <c r="X118" i="3" s="1"/>
  <c r="V117" i="2"/>
  <c r="R118" i="2" s="1"/>
  <c r="V209" i="4" l="1"/>
  <c r="R210" i="4" s="1"/>
  <c r="F226" i="4"/>
  <c r="B227" i="4" s="1"/>
  <c r="U118" i="3"/>
  <c r="Q119" i="3" s="1"/>
  <c r="T118" i="2"/>
  <c r="X118" i="2" s="1"/>
  <c r="Y118" i="2" s="1"/>
  <c r="T210" i="4" l="1"/>
  <c r="X210" i="4" s="1"/>
  <c r="Y210" i="4" s="1"/>
  <c r="F227" i="4"/>
  <c r="B228" i="4" s="1"/>
  <c r="S119" i="3"/>
  <c r="W119" i="3" s="1"/>
  <c r="X119" i="3" s="1"/>
  <c r="V118" i="2"/>
  <c r="R119" i="2" s="1"/>
  <c r="V210" i="4" l="1"/>
  <c r="R211" i="4" s="1"/>
  <c r="F228" i="4"/>
  <c r="B229" i="4" s="1"/>
  <c r="U119" i="3"/>
  <c r="Q120" i="3" s="1"/>
  <c r="T119" i="2"/>
  <c r="X119" i="2" s="1"/>
  <c r="Y119" i="2" s="1"/>
  <c r="T211" i="4" l="1"/>
  <c r="X211" i="4" s="1"/>
  <c r="Y211" i="4" s="1"/>
  <c r="F229" i="4"/>
  <c r="B230" i="4" s="1"/>
  <c r="S120" i="3"/>
  <c r="W120" i="3" s="1"/>
  <c r="X120" i="3" s="1"/>
  <c r="V119" i="2"/>
  <c r="R120" i="2" s="1"/>
  <c r="V211" i="4" l="1"/>
  <c r="R212" i="4" s="1"/>
  <c r="F230" i="4"/>
  <c r="B231" i="4" s="1"/>
  <c r="U120" i="3"/>
  <c r="Q121" i="3" s="1"/>
  <c r="T120" i="2"/>
  <c r="X120" i="2" s="1"/>
  <c r="Y120" i="2" s="1"/>
  <c r="T212" i="4" l="1"/>
  <c r="X212" i="4" s="1"/>
  <c r="Y212" i="4" s="1"/>
  <c r="F231" i="4"/>
  <c r="B232" i="4" s="1"/>
  <c r="S121" i="3"/>
  <c r="W121" i="3" s="1"/>
  <c r="X121" i="3" s="1"/>
  <c r="V120" i="2"/>
  <c r="R121" i="2" s="1"/>
  <c r="V212" i="4" l="1"/>
  <c r="R213" i="4" s="1"/>
  <c r="F232" i="4"/>
  <c r="B233" i="4" s="1"/>
  <c r="U121" i="3"/>
  <c r="Q122" i="3" s="1"/>
  <c r="T121" i="2"/>
  <c r="X121" i="2" s="1"/>
  <c r="Y121" i="2" s="1"/>
  <c r="T213" i="4" l="1"/>
  <c r="X213" i="4" s="1"/>
  <c r="Y213" i="4" s="1"/>
  <c r="F233" i="4"/>
  <c r="B234" i="4" s="1"/>
  <c r="S122" i="3"/>
  <c r="W122" i="3" s="1"/>
  <c r="X122" i="3" s="1"/>
  <c r="V121" i="2"/>
  <c r="R122" i="2" s="1"/>
  <c r="V213" i="4" l="1"/>
  <c r="R214" i="4" s="1"/>
  <c r="F234" i="4"/>
  <c r="B235" i="4" s="1"/>
  <c r="U122" i="3"/>
  <c r="Q123" i="3" s="1"/>
  <c r="T122" i="2"/>
  <c r="X122" i="2" s="1"/>
  <c r="Y122" i="2" s="1"/>
  <c r="T214" i="4" l="1"/>
  <c r="X214" i="4" s="1"/>
  <c r="Y214" i="4" s="1"/>
  <c r="F235" i="4"/>
  <c r="B236" i="4" s="1"/>
  <c r="S123" i="3"/>
  <c r="W123" i="3" s="1"/>
  <c r="X123" i="3" s="1"/>
  <c r="V122" i="2"/>
  <c r="R123" i="2" s="1"/>
  <c r="V214" i="4" l="1"/>
  <c r="R215" i="4" s="1"/>
  <c r="F236" i="4"/>
  <c r="B237" i="4" s="1"/>
  <c r="U123" i="3"/>
  <c r="Q124" i="3" s="1"/>
  <c r="T123" i="2"/>
  <c r="X123" i="2" s="1"/>
  <c r="Y123" i="2" s="1"/>
  <c r="T215" i="4" l="1"/>
  <c r="X215" i="4" s="1"/>
  <c r="Y215" i="4" s="1"/>
  <c r="F237" i="4"/>
  <c r="B238" i="4" s="1"/>
  <c r="S124" i="3"/>
  <c r="W124" i="3" s="1"/>
  <c r="X124" i="3" s="1"/>
  <c r="V123" i="2"/>
  <c r="R124" i="2" s="1"/>
  <c r="V215" i="4" l="1"/>
  <c r="R216" i="4" s="1"/>
  <c r="F238" i="4"/>
  <c r="U124" i="3"/>
  <c r="Q125" i="3" s="1"/>
  <c r="T124" i="2"/>
  <c r="X124" i="2" s="1"/>
  <c r="Y124" i="2" s="1"/>
  <c r="B239" i="4" l="1"/>
  <c r="F239" i="4" s="1"/>
  <c r="T216" i="4"/>
  <c r="X216" i="4" s="1"/>
  <c r="Y216" i="4" s="1"/>
  <c r="D262" i="4"/>
  <c r="F262" i="4" s="1"/>
  <c r="S125" i="3"/>
  <c r="W125" i="3" s="1"/>
  <c r="X125" i="3" s="1"/>
  <c r="V124" i="2"/>
  <c r="R125" i="2" s="1"/>
  <c r="B240" i="4" l="1"/>
  <c r="F240" i="4" s="1"/>
  <c r="V216" i="4"/>
  <c r="R217" i="4" s="1"/>
  <c r="U125" i="3"/>
  <c r="Q126" i="3" s="1"/>
  <c r="T125" i="2"/>
  <c r="X125" i="2" s="1"/>
  <c r="Y125" i="2" s="1"/>
  <c r="B241" i="4" l="1"/>
  <c r="F241" i="4" s="1"/>
  <c r="T217" i="4"/>
  <c r="X217" i="4" s="1"/>
  <c r="Y217" i="4" s="1"/>
  <c r="S126" i="3"/>
  <c r="W126" i="3" s="1"/>
  <c r="X126" i="3" s="1"/>
  <c r="V125" i="2"/>
  <c r="R126" i="2" s="1"/>
  <c r="B242" i="4" l="1"/>
  <c r="F242" i="4" s="1"/>
  <c r="V217" i="4"/>
  <c r="R218" i="4" s="1"/>
  <c r="U126" i="3"/>
  <c r="Q127" i="3" s="1"/>
  <c r="T126" i="2"/>
  <c r="X126" i="2" s="1"/>
  <c r="Y126" i="2" s="1"/>
  <c r="B243" i="4" l="1"/>
  <c r="F243" i="4" s="1"/>
  <c r="T218" i="4"/>
  <c r="X218" i="4" s="1"/>
  <c r="Y218" i="4" s="1"/>
  <c r="S127" i="3"/>
  <c r="W127" i="3" s="1"/>
  <c r="X127" i="3" s="1"/>
  <c r="V126" i="2"/>
  <c r="R127" i="2" s="1"/>
  <c r="B244" i="4" l="1"/>
  <c r="F244" i="4" s="1"/>
  <c r="V218" i="4"/>
  <c r="R219" i="4" s="1"/>
  <c r="U127" i="3"/>
  <c r="Q128" i="3" s="1"/>
  <c r="T127" i="2"/>
  <c r="X127" i="2" s="1"/>
  <c r="Y127" i="2" s="1"/>
  <c r="B245" i="4" l="1"/>
  <c r="F245" i="4" s="1"/>
  <c r="T219" i="4"/>
  <c r="X219" i="4" s="1"/>
  <c r="Y219" i="4" s="1"/>
  <c r="S128" i="3"/>
  <c r="W128" i="3" s="1"/>
  <c r="X128" i="3" s="1"/>
  <c r="V127" i="2"/>
  <c r="R128" i="2" s="1"/>
  <c r="B246" i="4" l="1"/>
  <c r="F246" i="4" s="1"/>
  <c r="V219" i="4"/>
  <c r="R220" i="4" s="1"/>
  <c r="U128" i="3"/>
  <c r="Q129" i="3" s="1"/>
  <c r="T128" i="2"/>
  <c r="X128" i="2" s="1"/>
  <c r="Y128" i="2" s="1"/>
  <c r="B247" i="4" l="1"/>
  <c r="F247" i="4" s="1"/>
  <c r="T220" i="4"/>
  <c r="X220" i="4" s="1"/>
  <c r="Y220" i="4" s="1"/>
  <c r="S129" i="3"/>
  <c r="W129" i="3" s="1"/>
  <c r="X129" i="3" s="1"/>
  <c r="V128" i="2"/>
  <c r="R129" i="2" s="1"/>
  <c r="B248" i="4" l="1"/>
  <c r="F248" i="4" s="1"/>
  <c r="V220" i="4"/>
  <c r="R221" i="4" s="1"/>
  <c r="U129" i="3"/>
  <c r="Q130" i="3" s="1"/>
  <c r="T129" i="2"/>
  <c r="X129" i="2" s="1"/>
  <c r="Y129" i="2" s="1"/>
  <c r="B249" i="4" l="1"/>
  <c r="F249" i="4" s="1"/>
  <c r="T221" i="4"/>
  <c r="X221" i="4" s="1"/>
  <c r="Y221" i="4" s="1"/>
  <c r="S130" i="3"/>
  <c r="W130" i="3" s="1"/>
  <c r="X130" i="3" s="1"/>
  <c r="V129" i="2"/>
  <c r="R130" i="2" s="1"/>
  <c r="B250" i="4" l="1"/>
  <c r="F250" i="4" s="1"/>
  <c r="V221" i="4"/>
  <c r="R222" i="4" s="1"/>
  <c r="U130" i="3"/>
  <c r="Q131" i="3" s="1"/>
  <c r="T130" i="2"/>
  <c r="X130" i="2" s="1"/>
  <c r="Y130" i="2" s="1"/>
  <c r="B251" i="4" l="1"/>
  <c r="F251" i="4" s="1"/>
  <c r="T222" i="4"/>
  <c r="X222" i="4" s="1"/>
  <c r="Y222" i="4" s="1"/>
  <c r="S131" i="3"/>
  <c r="W131" i="3" s="1"/>
  <c r="X131" i="3" s="1"/>
  <c r="V130" i="2"/>
  <c r="R131" i="2" s="1"/>
  <c r="B252" i="4" l="1"/>
  <c r="F252" i="4" s="1"/>
  <c r="V222" i="4"/>
  <c r="R223" i="4" s="1"/>
  <c r="U131" i="3"/>
  <c r="Q132" i="3" s="1"/>
  <c r="T131" i="2"/>
  <c r="X131" i="2" s="1"/>
  <c r="Y131" i="2" s="1"/>
  <c r="B253" i="4" l="1"/>
  <c r="F253" i="4" s="1"/>
  <c r="T223" i="4"/>
  <c r="X223" i="4" s="1"/>
  <c r="Y223" i="4" s="1"/>
  <c r="S132" i="3"/>
  <c r="W132" i="3" s="1"/>
  <c r="X132" i="3" s="1"/>
  <c r="V131" i="2"/>
  <c r="R132" i="2" s="1"/>
  <c r="B254" i="4" l="1"/>
  <c r="F254" i="4" s="1"/>
  <c r="V223" i="4"/>
  <c r="R224" i="4" s="1"/>
  <c r="U132" i="3"/>
  <c r="Q133" i="3" s="1"/>
  <c r="T132" i="2"/>
  <c r="X132" i="2" s="1"/>
  <c r="Y132" i="2" s="1"/>
  <c r="B255" i="4" l="1"/>
  <c r="F255" i="4" s="1"/>
  <c r="T224" i="4"/>
  <c r="X224" i="4" s="1"/>
  <c r="Y224" i="4" s="1"/>
  <c r="S133" i="3"/>
  <c r="W133" i="3" s="1"/>
  <c r="X133" i="3" s="1"/>
  <c r="V132" i="2"/>
  <c r="R133" i="2" s="1"/>
  <c r="B256" i="4" l="1"/>
  <c r="F256" i="4" s="1"/>
  <c r="V224" i="4"/>
  <c r="R225" i="4" s="1"/>
  <c r="U133" i="3"/>
  <c r="Q134" i="3" s="1"/>
  <c r="T133" i="2"/>
  <c r="X133" i="2" s="1"/>
  <c r="Y133" i="2" s="1"/>
  <c r="B257" i="4" l="1"/>
  <c r="F257" i="4" s="1"/>
  <c r="T225" i="4"/>
  <c r="X225" i="4" s="1"/>
  <c r="Y225" i="4" s="1"/>
  <c r="S134" i="3"/>
  <c r="W134" i="3" s="1"/>
  <c r="X134" i="3" s="1"/>
  <c r="V133" i="2"/>
  <c r="R134" i="2" s="1"/>
  <c r="B258" i="4" l="1"/>
  <c r="F258" i="4" s="1"/>
  <c r="V225" i="4"/>
  <c r="R226" i="4" s="1"/>
  <c r="U134" i="3"/>
  <c r="Q135" i="3" s="1"/>
  <c r="T134" i="2"/>
  <c r="X134" i="2" s="1"/>
  <c r="Y134" i="2" s="1"/>
  <c r="B259" i="4" l="1"/>
  <c r="F259" i="4" s="1"/>
  <c r="T226" i="4"/>
  <c r="X226" i="4" s="1"/>
  <c r="Y226" i="4" s="1"/>
  <c r="S135" i="3"/>
  <c r="W135" i="3" s="1"/>
  <c r="X135" i="3" s="1"/>
  <c r="V134" i="2"/>
  <c r="R135" i="2" s="1"/>
  <c r="B260" i="4" l="1"/>
  <c r="F260" i="4" s="1"/>
  <c r="V226" i="4"/>
  <c r="R227" i="4" s="1"/>
  <c r="U135" i="3"/>
  <c r="Q136" i="3" s="1"/>
  <c r="T135" i="2"/>
  <c r="X135" i="2" s="1"/>
  <c r="Y135" i="2" s="1"/>
  <c r="T227" i="4" l="1"/>
  <c r="X227" i="4" s="1"/>
  <c r="Y227" i="4" s="1"/>
  <c r="S136" i="3"/>
  <c r="W136" i="3" s="1"/>
  <c r="X136" i="3" s="1"/>
  <c r="V135" i="2"/>
  <c r="R136" i="2" s="1"/>
  <c r="V227" i="4" l="1"/>
  <c r="R228" i="4" s="1"/>
  <c r="U136" i="3"/>
  <c r="Q137" i="3" s="1"/>
  <c r="T136" i="2"/>
  <c r="X136" i="2" s="1"/>
  <c r="Y136" i="2" s="1"/>
  <c r="T228" i="4" l="1"/>
  <c r="X228" i="4" s="1"/>
  <c r="Y228" i="4" s="1"/>
  <c r="S137" i="3"/>
  <c r="W137" i="3" s="1"/>
  <c r="X137" i="3" s="1"/>
  <c r="V136" i="2"/>
  <c r="R137" i="2" s="1"/>
  <c r="V228" i="4" l="1"/>
  <c r="R229" i="4" s="1"/>
  <c r="U137" i="3"/>
  <c r="Q138" i="3" s="1"/>
  <c r="T137" i="2"/>
  <c r="X137" i="2" s="1"/>
  <c r="Y137" i="2" s="1"/>
  <c r="T229" i="4" l="1"/>
  <c r="X229" i="4" s="1"/>
  <c r="Y229" i="4" s="1"/>
  <c r="S138" i="3"/>
  <c r="W138" i="3" s="1"/>
  <c r="X138" i="3" s="1"/>
  <c r="V137" i="2"/>
  <c r="R138" i="2" s="1"/>
  <c r="V229" i="4" l="1"/>
  <c r="R230" i="4" s="1"/>
  <c r="U138" i="3"/>
  <c r="Q139" i="3" s="1"/>
  <c r="T138" i="2"/>
  <c r="X138" i="2" s="1"/>
  <c r="Y138" i="2" s="1"/>
  <c r="T230" i="4" l="1"/>
  <c r="X230" i="4" s="1"/>
  <c r="Y230" i="4" s="1"/>
  <c r="S139" i="3"/>
  <c r="W139" i="3" s="1"/>
  <c r="X139" i="3" s="1"/>
  <c r="V138" i="2"/>
  <c r="R139" i="2" s="1"/>
  <c r="V230" i="4" l="1"/>
  <c r="R231" i="4" s="1"/>
  <c r="U139" i="3"/>
  <c r="Q140" i="3" s="1"/>
  <c r="T139" i="2"/>
  <c r="X139" i="2" s="1"/>
  <c r="Y139" i="2" s="1"/>
  <c r="T231" i="4" l="1"/>
  <c r="X231" i="4" s="1"/>
  <c r="Y231" i="4" s="1"/>
  <c r="S140" i="3"/>
  <c r="W140" i="3" s="1"/>
  <c r="X140" i="3" s="1"/>
  <c r="V139" i="2"/>
  <c r="R140" i="2" s="1"/>
  <c r="V231" i="4" l="1"/>
  <c r="R232" i="4" s="1"/>
  <c r="U140" i="3"/>
  <c r="Q141" i="3" s="1"/>
  <c r="T140" i="2"/>
  <c r="X140" i="2" s="1"/>
  <c r="Y140" i="2" s="1"/>
  <c r="T232" i="4" l="1"/>
  <c r="X232" i="4" s="1"/>
  <c r="Y232" i="4" s="1"/>
  <c r="S141" i="3"/>
  <c r="W141" i="3" s="1"/>
  <c r="X141" i="3" s="1"/>
  <c r="V140" i="2"/>
  <c r="R141" i="2" s="1"/>
  <c r="V232" i="4" l="1"/>
  <c r="R233" i="4" s="1"/>
  <c r="U141" i="3"/>
  <c r="Q142" i="3" s="1"/>
  <c r="T141" i="2"/>
  <c r="X141" i="2" s="1"/>
  <c r="Y141" i="2" s="1"/>
  <c r="T233" i="4" l="1"/>
  <c r="X233" i="4" s="1"/>
  <c r="Y233" i="4" s="1"/>
  <c r="S142" i="3"/>
  <c r="W142" i="3" s="1"/>
  <c r="X142" i="3" s="1"/>
  <c r="V141" i="2"/>
  <c r="R142" i="2" s="1"/>
  <c r="V233" i="4" l="1"/>
  <c r="R234" i="4" s="1"/>
  <c r="U142" i="3"/>
  <c r="Q143" i="3" s="1"/>
  <c r="T142" i="2"/>
  <c r="X142" i="2" s="1"/>
  <c r="Y142" i="2" s="1"/>
  <c r="T234" i="4" l="1"/>
  <c r="X234" i="4" s="1"/>
  <c r="Y234" i="4" s="1"/>
  <c r="S143" i="3"/>
  <c r="W143" i="3" s="1"/>
  <c r="X143" i="3" s="1"/>
  <c r="V142" i="2"/>
  <c r="R143" i="2" s="1"/>
  <c r="V234" i="4" l="1"/>
  <c r="R235" i="4" s="1"/>
  <c r="U143" i="3"/>
  <c r="Q144" i="3" s="1"/>
  <c r="T143" i="2"/>
  <c r="X143" i="2" s="1"/>
  <c r="Y143" i="2" s="1"/>
  <c r="T235" i="4" l="1"/>
  <c r="X235" i="4" s="1"/>
  <c r="Y235" i="4" s="1"/>
  <c r="S144" i="3"/>
  <c r="W144" i="3" s="1"/>
  <c r="X144" i="3" s="1"/>
  <c r="V143" i="2"/>
  <c r="R144" i="2" s="1"/>
  <c r="V235" i="4" l="1"/>
  <c r="R236" i="4" s="1"/>
  <c r="U144" i="3"/>
  <c r="Q145" i="3" s="1"/>
  <c r="T144" i="2"/>
  <c r="X144" i="2" s="1"/>
  <c r="Y144" i="2" s="1"/>
  <c r="T236" i="4" l="1"/>
  <c r="X236" i="4" s="1"/>
  <c r="Y236" i="4" s="1"/>
  <c r="S145" i="3"/>
  <c r="W145" i="3" s="1"/>
  <c r="X145" i="3" s="1"/>
  <c r="V144" i="2"/>
  <c r="R145" i="2" s="1"/>
  <c r="V236" i="4" l="1"/>
  <c r="R237" i="4" s="1"/>
  <c r="U145" i="3"/>
  <c r="Q146" i="3" s="1"/>
  <c r="T145" i="2"/>
  <c r="X145" i="2" s="1"/>
  <c r="Y145" i="2" s="1"/>
  <c r="T237" i="4" l="1"/>
  <c r="X237" i="4" s="1"/>
  <c r="Y237" i="4" s="1"/>
  <c r="S146" i="3"/>
  <c r="W146" i="3" s="1"/>
  <c r="X146" i="3" s="1"/>
  <c r="V145" i="2"/>
  <c r="R146" i="2" s="1"/>
  <c r="V237" i="4" l="1"/>
  <c r="R238" i="4" s="1"/>
  <c r="T238" i="4"/>
  <c r="U146" i="3"/>
  <c r="Q147" i="3" s="1"/>
  <c r="T146" i="2"/>
  <c r="X146" i="2" s="1"/>
  <c r="Y146" i="2" s="1"/>
  <c r="X238" i="4" l="1"/>
  <c r="Y238" i="4" s="1"/>
  <c r="Y239" i="4" s="1"/>
  <c r="Y240" i="4" s="1"/>
  <c r="Y241" i="4" s="1"/>
  <c r="Y242" i="4" s="1"/>
  <c r="Y243" i="4" s="1"/>
  <c r="Y244" i="4" s="1"/>
  <c r="Y245" i="4" s="1"/>
  <c r="Y246" i="4" s="1"/>
  <c r="Y247" i="4" s="1"/>
  <c r="Y248" i="4" s="1"/>
  <c r="Y249" i="4" s="1"/>
  <c r="Y250" i="4" s="1"/>
  <c r="Y251" i="4" s="1"/>
  <c r="Y252" i="4" s="1"/>
  <c r="Y253" i="4" s="1"/>
  <c r="Y254" i="4" s="1"/>
  <c r="Y255" i="4" s="1"/>
  <c r="Y256" i="4" s="1"/>
  <c r="Y257" i="4" s="1"/>
  <c r="Y258" i="4" s="1"/>
  <c r="Y259" i="4" s="1"/>
  <c r="Y260" i="4" s="1"/>
  <c r="T262" i="4"/>
  <c r="V262" i="4" s="1"/>
  <c r="V238" i="4"/>
  <c r="R239" i="4" s="1"/>
  <c r="V239" i="4" s="1"/>
  <c r="R240" i="4" s="1"/>
  <c r="V240" i="4" s="1"/>
  <c r="R241" i="4" s="1"/>
  <c r="V241" i="4" s="1"/>
  <c r="R242" i="4" s="1"/>
  <c r="V242" i="4" s="1"/>
  <c r="R243" i="4" s="1"/>
  <c r="V243" i="4" s="1"/>
  <c r="R244" i="4" s="1"/>
  <c r="V244" i="4" s="1"/>
  <c r="R245" i="4" s="1"/>
  <c r="V245" i="4" s="1"/>
  <c r="R246" i="4" s="1"/>
  <c r="V246" i="4" s="1"/>
  <c r="R247" i="4" s="1"/>
  <c r="V247" i="4" s="1"/>
  <c r="R248" i="4" s="1"/>
  <c r="V248" i="4" s="1"/>
  <c r="R249" i="4" s="1"/>
  <c r="V249" i="4" s="1"/>
  <c r="R250" i="4" s="1"/>
  <c r="V250" i="4" s="1"/>
  <c r="R251" i="4" s="1"/>
  <c r="V251" i="4" s="1"/>
  <c r="R252" i="4" s="1"/>
  <c r="V252" i="4" s="1"/>
  <c r="R253" i="4" s="1"/>
  <c r="V253" i="4" s="1"/>
  <c r="R254" i="4" s="1"/>
  <c r="V254" i="4" s="1"/>
  <c r="R255" i="4" s="1"/>
  <c r="V255" i="4" s="1"/>
  <c r="R256" i="4" s="1"/>
  <c r="V256" i="4" s="1"/>
  <c r="R257" i="4" s="1"/>
  <c r="V257" i="4" s="1"/>
  <c r="R258" i="4" s="1"/>
  <c r="V258" i="4" s="1"/>
  <c r="R259" i="4" s="1"/>
  <c r="V259" i="4" s="1"/>
  <c r="R260" i="4" s="1"/>
  <c r="V260" i="4" s="1"/>
  <c r="S147" i="3"/>
  <c r="W147" i="3" s="1"/>
  <c r="X147" i="3" s="1"/>
  <c r="V146" i="2"/>
  <c r="R147" i="2" s="1"/>
  <c r="X262" i="4" l="1"/>
  <c r="V266" i="4" s="1"/>
  <c r="U147" i="3"/>
  <c r="Q148" i="3" s="1"/>
  <c r="T147" i="2"/>
  <c r="X147" i="2" s="1"/>
  <c r="Y147" i="2" s="1"/>
  <c r="S148" i="3" l="1"/>
  <c r="W148" i="3" s="1"/>
  <c r="X148" i="3" s="1"/>
  <c r="V147" i="2"/>
  <c r="R148" i="2" s="1"/>
  <c r="U148" i="3" l="1"/>
  <c r="Q149" i="3" s="1"/>
  <c r="T148" i="2"/>
  <c r="S149" i="3" l="1"/>
  <c r="W149" i="3" s="1"/>
  <c r="X149" i="3" s="1"/>
  <c r="X148" i="2"/>
  <c r="V148" i="2"/>
  <c r="R149" i="2" s="1"/>
  <c r="T149" i="2" l="1"/>
  <c r="U149" i="3"/>
  <c r="Q150" i="3" s="1"/>
  <c r="Y148" i="2"/>
  <c r="X149" i="2" l="1"/>
  <c r="Y149" i="2" s="1"/>
  <c r="V149" i="2"/>
  <c r="R150" i="2" s="1"/>
  <c r="S150" i="3"/>
  <c r="W150" i="3" s="1"/>
  <c r="X150" i="3" s="1"/>
  <c r="T150" i="2" l="1"/>
  <c r="U150" i="3"/>
  <c r="Q151" i="3" s="1"/>
  <c r="X150" i="2" l="1"/>
  <c r="V150" i="2"/>
  <c r="R151" i="2" s="1"/>
  <c r="S151" i="3"/>
  <c r="W151" i="3" s="1"/>
  <c r="X151" i="3" s="1"/>
  <c r="Y150" i="2" l="1"/>
  <c r="T151" i="2"/>
  <c r="U151" i="3"/>
  <c r="Q152" i="3" s="1"/>
  <c r="X151" i="2" l="1"/>
  <c r="V151" i="2"/>
  <c r="R152" i="2" s="1"/>
  <c r="S152" i="3"/>
  <c r="W152" i="3" s="1"/>
  <c r="X152" i="3" s="1"/>
  <c r="Y151" i="2" l="1"/>
  <c r="T152" i="2"/>
  <c r="U152" i="3"/>
  <c r="Q153" i="3" s="1"/>
  <c r="X152" i="2" l="1"/>
  <c r="Y152" i="2" s="1"/>
  <c r="V152" i="2"/>
  <c r="R153" i="2" s="1"/>
  <c r="S153" i="3"/>
  <c r="W153" i="3" s="1"/>
  <c r="X153" i="3" s="1"/>
  <c r="T153" i="2" l="1"/>
  <c r="X153" i="2" s="1"/>
  <c r="Y153" i="2" s="1"/>
  <c r="U153" i="3"/>
  <c r="Q154" i="3" s="1"/>
  <c r="V153" i="2" l="1"/>
  <c r="R154" i="2" s="1"/>
  <c r="S154" i="3"/>
  <c r="W154" i="3" s="1"/>
  <c r="X154" i="3" s="1"/>
  <c r="T154" i="2" l="1"/>
  <c r="X154" i="2" s="1"/>
  <c r="Y154" i="2" s="1"/>
  <c r="U154" i="3"/>
  <c r="Q155" i="3" s="1"/>
  <c r="V154" i="2" l="1"/>
  <c r="R155" i="2" s="1"/>
  <c r="S155" i="3"/>
  <c r="W155" i="3" s="1"/>
  <c r="X155" i="3" s="1"/>
  <c r="T155" i="2" l="1"/>
  <c r="X155" i="2" s="1"/>
  <c r="Y155" i="2" s="1"/>
  <c r="U155" i="3"/>
  <c r="Q156" i="3" s="1"/>
  <c r="V155" i="2" l="1"/>
  <c r="R156" i="2" s="1"/>
  <c r="S156" i="3"/>
  <c r="W156" i="3" s="1"/>
  <c r="X156" i="3" s="1"/>
  <c r="T156" i="2" l="1"/>
  <c r="X156" i="2" s="1"/>
  <c r="Y156" i="2" s="1"/>
  <c r="U156" i="3"/>
  <c r="Q157" i="3" s="1"/>
  <c r="V156" i="2" l="1"/>
  <c r="R157" i="2" s="1"/>
  <c r="S157" i="3"/>
  <c r="W157" i="3" s="1"/>
  <c r="X157" i="3" s="1"/>
  <c r="T157" i="2" l="1"/>
  <c r="X157" i="2" s="1"/>
  <c r="Y157" i="2" s="1"/>
  <c r="U157" i="3"/>
  <c r="Q158" i="3" s="1"/>
  <c r="V157" i="2" l="1"/>
  <c r="R158" i="2" s="1"/>
  <c r="S158" i="3"/>
  <c r="W158" i="3" s="1"/>
  <c r="X158" i="3" s="1"/>
  <c r="T158" i="2" l="1"/>
  <c r="X158" i="2" s="1"/>
  <c r="Y158" i="2" s="1"/>
  <c r="U158" i="3"/>
  <c r="Q159" i="3" s="1"/>
  <c r="V158" i="2" l="1"/>
  <c r="R159" i="2" s="1"/>
  <c r="S159" i="3"/>
  <c r="W159" i="3" s="1"/>
  <c r="X159" i="3" s="1"/>
  <c r="T159" i="2" l="1"/>
  <c r="X159" i="2" s="1"/>
  <c r="Y159" i="2" s="1"/>
  <c r="U159" i="3"/>
  <c r="Q160" i="3" s="1"/>
  <c r="V159" i="2" l="1"/>
  <c r="R160" i="2" s="1"/>
  <c r="S160" i="3"/>
  <c r="W160" i="3" s="1"/>
  <c r="X160" i="3" s="1"/>
  <c r="T160" i="2" l="1"/>
  <c r="X160" i="2" s="1"/>
  <c r="Y160" i="2" s="1"/>
  <c r="U160" i="3"/>
  <c r="Q161" i="3" s="1"/>
  <c r="V160" i="2" l="1"/>
  <c r="R161" i="2" s="1"/>
  <c r="S161" i="3"/>
  <c r="W161" i="3" s="1"/>
  <c r="X161" i="3" s="1"/>
  <c r="T161" i="2" l="1"/>
  <c r="X161" i="2" s="1"/>
  <c r="Y161" i="2" s="1"/>
  <c r="U161" i="3"/>
  <c r="Q162" i="3" s="1"/>
  <c r="V161" i="2" l="1"/>
  <c r="R162" i="2" s="1"/>
  <c r="S162" i="3"/>
  <c r="W162" i="3" s="1"/>
  <c r="X162" i="3" s="1"/>
  <c r="T162" i="2" l="1"/>
  <c r="X162" i="2" s="1"/>
  <c r="Y162" i="2" s="1"/>
  <c r="U162" i="3"/>
  <c r="Q163" i="3" s="1"/>
  <c r="V162" i="2" l="1"/>
  <c r="R163" i="2" s="1"/>
  <c r="T163" i="2" s="1"/>
  <c r="X163" i="2" s="1"/>
  <c r="Y163" i="2" s="1"/>
  <c r="S163" i="3"/>
  <c r="W163" i="3" s="1"/>
  <c r="X163" i="3" s="1"/>
  <c r="V163" i="2" l="1"/>
  <c r="R164" i="2" s="1"/>
  <c r="U163" i="3"/>
  <c r="Q164" i="3" s="1"/>
  <c r="T164" i="2" l="1"/>
  <c r="X164" i="2" s="1"/>
  <c r="Y164" i="2" s="1"/>
  <c r="S164" i="3"/>
  <c r="W164" i="3" s="1"/>
  <c r="X164" i="3" s="1"/>
  <c r="V164" i="2" l="1"/>
  <c r="R165" i="2" s="1"/>
  <c r="U164" i="3"/>
  <c r="Q165" i="3" s="1"/>
  <c r="T165" i="2" l="1"/>
  <c r="X165" i="2" s="1"/>
  <c r="Y165" i="2" s="1"/>
  <c r="S165" i="3"/>
  <c r="W165" i="3" s="1"/>
  <c r="X165" i="3" s="1"/>
  <c r="V165" i="2" l="1"/>
  <c r="R166" i="2" s="1"/>
  <c r="U165" i="3"/>
  <c r="Q166" i="3" s="1"/>
  <c r="T166" i="2" l="1"/>
  <c r="X166" i="2" s="1"/>
  <c r="Y166" i="2" s="1"/>
  <c r="S166" i="3"/>
  <c r="W166" i="3" s="1"/>
  <c r="X166" i="3" s="1"/>
  <c r="V166" i="2" l="1"/>
  <c r="R167" i="2" s="1"/>
  <c r="U166" i="3"/>
  <c r="Q167" i="3" s="1"/>
  <c r="T167" i="2" l="1"/>
  <c r="X167" i="2" s="1"/>
  <c r="Y167" i="2" s="1"/>
  <c r="S167" i="3"/>
  <c r="W167" i="3" s="1"/>
  <c r="X167" i="3" s="1"/>
  <c r="V167" i="2" l="1"/>
  <c r="R168" i="2" s="1"/>
  <c r="U167" i="3"/>
  <c r="Q168" i="3" s="1"/>
  <c r="T168" i="2" l="1"/>
  <c r="X168" i="2" s="1"/>
  <c r="Y168" i="2" s="1"/>
  <c r="S168" i="3"/>
  <c r="W168" i="3" s="1"/>
  <c r="X168" i="3" s="1"/>
  <c r="V168" i="2" l="1"/>
  <c r="R169" i="2" s="1"/>
  <c r="T169" i="2"/>
  <c r="X169" i="2" s="1"/>
  <c r="Y169" i="2" s="1"/>
  <c r="U168" i="3"/>
  <c r="Q169" i="3" s="1"/>
  <c r="V169" i="2" l="1"/>
  <c r="R170" i="2" s="1"/>
  <c r="S169" i="3"/>
  <c r="W169" i="3" s="1"/>
  <c r="X169" i="3" s="1"/>
  <c r="T170" i="2" l="1"/>
  <c r="X170" i="2" s="1"/>
  <c r="Y170" i="2" s="1"/>
  <c r="U169" i="3"/>
  <c r="Q170" i="3" s="1"/>
  <c r="V170" i="2" l="1"/>
  <c r="R171" i="2" s="1"/>
  <c r="S170" i="3"/>
  <c r="W170" i="3" s="1"/>
  <c r="X170" i="3" s="1"/>
  <c r="T171" i="2" l="1"/>
  <c r="X171" i="2" s="1"/>
  <c r="Y171" i="2" s="1"/>
  <c r="U170" i="3"/>
  <c r="Q171" i="3" s="1"/>
  <c r="V171" i="2" l="1"/>
  <c r="R172" i="2" s="1"/>
  <c r="S171" i="3"/>
  <c r="W171" i="3" s="1"/>
  <c r="X171" i="3" s="1"/>
  <c r="T172" i="2" l="1"/>
  <c r="X172" i="2" s="1"/>
  <c r="Y172" i="2" s="1"/>
  <c r="U171" i="3"/>
  <c r="Q172" i="3" s="1"/>
  <c r="V172" i="2" l="1"/>
  <c r="R173" i="2" s="1"/>
  <c r="S172" i="3"/>
  <c r="W172" i="3" s="1"/>
  <c r="X172" i="3" s="1"/>
  <c r="T173" i="2" l="1"/>
  <c r="X173" i="2" s="1"/>
  <c r="Y173" i="2" s="1"/>
  <c r="U172" i="3"/>
  <c r="Q173" i="3" s="1"/>
  <c r="V173" i="2" l="1"/>
  <c r="R174" i="2" s="1"/>
  <c r="S173" i="3"/>
  <c r="W173" i="3" s="1"/>
  <c r="X173" i="3" s="1"/>
  <c r="T174" i="2" l="1"/>
  <c r="X174" i="2" s="1"/>
  <c r="Y174" i="2" s="1"/>
  <c r="U173" i="3"/>
  <c r="Q174" i="3" s="1"/>
  <c r="V174" i="2" l="1"/>
  <c r="R175" i="2" s="1"/>
  <c r="S174" i="3"/>
  <c r="W174" i="3" s="1"/>
  <c r="X174" i="3" s="1"/>
  <c r="T175" i="2" l="1"/>
  <c r="X175" i="2" s="1"/>
  <c r="Y175" i="2" s="1"/>
  <c r="U174" i="3"/>
  <c r="Q175" i="3" s="1"/>
  <c r="V175" i="2" l="1"/>
  <c r="R176" i="2" s="1"/>
  <c r="S175" i="3"/>
  <c r="W175" i="3" s="1"/>
  <c r="X175" i="3" s="1"/>
  <c r="T176" i="2" l="1"/>
  <c r="X176" i="2" s="1"/>
  <c r="Y176" i="2" s="1"/>
  <c r="U175" i="3"/>
  <c r="Q176" i="3" s="1"/>
  <c r="V176" i="2" l="1"/>
  <c r="R177" i="2" s="1"/>
  <c r="S176" i="3"/>
  <c r="W176" i="3" s="1"/>
  <c r="X176" i="3" s="1"/>
  <c r="T177" i="2" l="1"/>
  <c r="X177" i="2" s="1"/>
  <c r="Y177" i="2" s="1"/>
  <c r="U176" i="3"/>
  <c r="Q177" i="3" s="1"/>
  <c r="V177" i="2" l="1"/>
  <c r="R178" i="2" s="1"/>
  <c r="S177" i="3"/>
  <c r="W177" i="3" s="1"/>
  <c r="X177" i="3" s="1"/>
  <c r="T178" i="2" l="1"/>
  <c r="X178" i="2" s="1"/>
  <c r="Y178" i="2" s="1"/>
  <c r="U177" i="3"/>
  <c r="Q178" i="3" s="1"/>
  <c r="V178" i="2" l="1"/>
  <c r="R179" i="2" s="1"/>
  <c r="S178" i="3"/>
  <c r="W178" i="3" s="1"/>
  <c r="X178" i="3" s="1"/>
  <c r="T179" i="2" l="1"/>
  <c r="X179" i="2" s="1"/>
  <c r="Y179" i="2" s="1"/>
  <c r="U178" i="3"/>
  <c r="Q179" i="3" s="1"/>
  <c r="V179" i="2" l="1"/>
  <c r="R180" i="2" s="1"/>
  <c r="S179" i="3"/>
  <c r="W179" i="3" s="1"/>
  <c r="X179" i="3" s="1"/>
  <c r="T180" i="2" l="1"/>
  <c r="X180" i="2" s="1"/>
  <c r="Y180" i="2" s="1"/>
  <c r="U179" i="3"/>
  <c r="Q180" i="3" s="1"/>
  <c r="V180" i="2" l="1"/>
  <c r="R181" i="2" s="1"/>
  <c r="S180" i="3"/>
  <c r="W180" i="3" s="1"/>
  <c r="X180" i="3" s="1"/>
  <c r="T181" i="2" l="1"/>
  <c r="X181" i="2" s="1"/>
  <c r="Y181" i="2" s="1"/>
  <c r="U180" i="3"/>
  <c r="Q181" i="3" s="1"/>
  <c r="V181" i="2" l="1"/>
  <c r="R182" i="2" s="1"/>
  <c r="S181" i="3"/>
  <c r="W181" i="3" s="1"/>
  <c r="X181" i="3" s="1"/>
  <c r="T182" i="2" l="1"/>
  <c r="X182" i="2" s="1"/>
  <c r="Y182" i="2" s="1"/>
  <c r="U181" i="3"/>
  <c r="Q182" i="3" s="1"/>
  <c r="V182" i="2" l="1"/>
  <c r="R183" i="2" s="1"/>
  <c r="S182" i="3"/>
  <c r="W182" i="3" s="1"/>
  <c r="X182" i="3" s="1"/>
  <c r="T183" i="2" l="1"/>
  <c r="X183" i="2" s="1"/>
  <c r="Y183" i="2" s="1"/>
  <c r="U182" i="3"/>
  <c r="Q183" i="3" s="1"/>
  <c r="V183" i="2" l="1"/>
  <c r="R184" i="2" s="1"/>
  <c r="S183" i="3"/>
  <c r="W183" i="3" s="1"/>
  <c r="X183" i="3" s="1"/>
  <c r="T184" i="2" l="1"/>
  <c r="X184" i="2" s="1"/>
  <c r="Y184" i="2" s="1"/>
  <c r="U183" i="3"/>
  <c r="Q184" i="3" s="1"/>
  <c r="V184" i="2" l="1"/>
  <c r="R185" i="2" s="1"/>
  <c r="S184" i="3"/>
  <c r="W184" i="3" s="1"/>
  <c r="X184" i="3" s="1"/>
  <c r="T185" i="2" l="1"/>
  <c r="X185" i="2" s="1"/>
  <c r="Y185" i="2" s="1"/>
  <c r="U184" i="3"/>
  <c r="Q185" i="3" s="1"/>
  <c r="V185" i="2" l="1"/>
  <c r="R186" i="2" s="1"/>
  <c r="S185" i="3"/>
  <c r="W185" i="3" s="1"/>
  <c r="X185" i="3" s="1"/>
  <c r="T186" i="2" l="1"/>
  <c r="X186" i="2" s="1"/>
  <c r="Y186" i="2" s="1"/>
  <c r="U185" i="3"/>
  <c r="Q186" i="3" s="1"/>
  <c r="V186" i="2" l="1"/>
  <c r="R187" i="2" s="1"/>
  <c r="T187" i="2" s="1"/>
  <c r="X187" i="2" s="1"/>
  <c r="Y187" i="2" s="1"/>
  <c r="S186" i="3"/>
  <c r="W186" i="3" s="1"/>
  <c r="X186" i="3" s="1"/>
  <c r="V187" i="2" l="1"/>
  <c r="R188" i="2" s="1"/>
  <c r="U186" i="3"/>
  <c r="Q187" i="3" s="1"/>
  <c r="T188" i="2" l="1"/>
  <c r="X188" i="2" s="1"/>
  <c r="Y188" i="2" s="1"/>
  <c r="S187" i="3"/>
  <c r="W187" i="3" s="1"/>
  <c r="X187" i="3" s="1"/>
  <c r="V188" i="2" l="1"/>
  <c r="R189" i="2" s="1"/>
  <c r="U187" i="3"/>
  <c r="Q188" i="3" s="1"/>
  <c r="T189" i="2" l="1"/>
  <c r="X189" i="2" s="1"/>
  <c r="Y189" i="2" s="1"/>
  <c r="S188" i="3"/>
  <c r="W188" i="3" s="1"/>
  <c r="X188" i="3" s="1"/>
  <c r="V189" i="2" l="1"/>
  <c r="R190" i="2" s="1"/>
  <c r="U188" i="3"/>
  <c r="Q189" i="3" s="1"/>
  <c r="T190" i="2" l="1"/>
  <c r="X190" i="2" s="1"/>
  <c r="Y190" i="2" s="1"/>
  <c r="S189" i="3"/>
  <c r="W189" i="3" s="1"/>
  <c r="X189" i="3" s="1"/>
  <c r="V190" i="2" l="1"/>
  <c r="R191" i="2" s="1"/>
  <c r="U189" i="3"/>
  <c r="Q190" i="3" s="1"/>
  <c r="T191" i="2" l="1"/>
  <c r="X191" i="2" s="1"/>
  <c r="Y191" i="2" s="1"/>
  <c r="S190" i="3"/>
  <c r="W190" i="3" s="1"/>
  <c r="X190" i="3" s="1"/>
  <c r="V191" i="2" l="1"/>
  <c r="R192" i="2" s="1"/>
  <c r="U190" i="3"/>
  <c r="Q191" i="3" s="1"/>
  <c r="T192" i="2" l="1"/>
  <c r="X192" i="2" s="1"/>
  <c r="Y192" i="2" s="1"/>
  <c r="S191" i="3"/>
  <c r="W191" i="3" s="1"/>
  <c r="X191" i="3" s="1"/>
  <c r="V192" i="2" l="1"/>
  <c r="R193" i="2" s="1"/>
  <c r="U191" i="3"/>
  <c r="Q192" i="3" s="1"/>
  <c r="T193" i="2" l="1"/>
  <c r="X193" i="2" s="1"/>
  <c r="Y193" i="2" s="1"/>
  <c r="S192" i="3"/>
  <c r="W192" i="3" s="1"/>
  <c r="X192" i="3" s="1"/>
  <c r="V193" i="2" l="1"/>
  <c r="R194" i="2" s="1"/>
  <c r="U192" i="3"/>
  <c r="Q193" i="3" s="1"/>
  <c r="T194" i="2" l="1"/>
  <c r="X194" i="2" s="1"/>
  <c r="Y194" i="2" s="1"/>
  <c r="S193" i="3"/>
  <c r="W193" i="3" s="1"/>
  <c r="X193" i="3" s="1"/>
  <c r="V194" i="2" l="1"/>
  <c r="R195" i="2" s="1"/>
  <c r="U193" i="3"/>
  <c r="Q194" i="3" s="1"/>
  <c r="T195" i="2" l="1"/>
  <c r="X195" i="2" s="1"/>
  <c r="Y195" i="2" s="1"/>
  <c r="S194" i="3"/>
  <c r="W194" i="3" s="1"/>
  <c r="X194" i="3" s="1"/>
  <c r="V195" i="2" l="1"/>
  <c r="R196" i="2" s="1"/>
  <c r="U194" i="3"/>
  <c r="Q195" i="3" s="1"/>
  <c r="T196" i="2" l="1"/>
  <c r="X196" i="2" s="1"/>
  <c r="Y196" i="2" s="1"/>
  <c r="S195" i="3"/>
  <c r="W195" i="3" s="1"/>
  <c r="X195" i="3" s="1"/>
  <c r="V196" i="2" l="1"/>
  <c r="R197" i="2" s="1"/>
  <c r="U195" i="3"/>
  <c r="Q196" i="3" s="1"/>
  <c r="T197" i="2" l="1"/>
  <c r="X197" i="2" s="1"/>
  <c r="Y197" i="2" s="1"/>
  <c r="S196" i="3"/>
  <c r="W196" i="3" s="1"/>
  <c r="X196" i="3" s="1"/>
  <c r="V197" i="2" l="1"/>
  <c r="R198" i="2" s="1"/>
  <c r="U196" i="3"/>
  <c r="Q197" i="3" s="1"/>
  <c r="T198" i="2" l="1"/>
  <c r="X198" i="2" s="1"/>
  <c r="Y198" i="2" s="1"/>
  <c r="S197" i="3"/>
  <c r="W197" i="3" s="1"/>
  <c r="X197" i="3" s="1"/>
  <c r="V198" i="2" l="1"/>
  <c r="R199" i="2" s="1"/>
  <c r="U197" i="3"/>
  <c r="Q198" i="3" s="1"/>
  <c r="T199" i="2" l="1"/>
  <c r="X199" i="2" s="1"/>
  <c r="Y199" i="2" s="1"/>
  <c r="S198" i="3"/>
  <c r="W198" i="3" s="1"/>
  <c r="X198" i="3" s="1"/>
  <c r="V199" i="2" l="1"/>
  <c r="R200" i="2" s="1"/>
  <c r="U198" i="3"/>
  <c r="Q199" i="3" s="1"/>
  <c r="T200" i="2" l="1"/>
  <c r="X200" i="2" s="1"/>
  <c r="Y200" i="2" s="1"/>
  <c r="S199" i="3"/>
  <c r="W199" i="3" s="1"/>
  <c r="X199" i="3" s="1"/>
  <c r="V200" i="2" l="1"/>
  <c r="R201" i="2" s="1"/>
  <c r="U199" i="3"/>
  <c r="Q200" i="3" s="1"/>
  <c r="T201" i="2" l="1"/>
  <c r="X201" i="2" s="1"/>
  <c r="Y201" i="2" s="1"/>
  <c r="S200" i="3"/>
  <c r="W200" i="3" s="1"/>
  <c r="X200" i="3" s="1"/>
  <c r="V201" i="2" l="1"/>
  <c r="R202" i="2" s="1"/>
  <c r="U200" i="3"/>
  <c r="Q201" i="3" s="1"/>
  <c r="T202" i="2" l="1"/>
  <c r="X202" i="2" s="1"/>
  <c r="Y202" i="2" s="1"/>
  <c r="S201" i="3"/>
  <c r="W201" i="3" s="1"/>
  <c r="X201" i="3" s="1"/>
  <c r="V202" i="2" l="1"/>
  <c r="R203" i="2" s="1"/>
  <c r="U201" i="3"/>
  <c r="Q202" i="3" s="1"/>
  <c r="T203" i="2" l="1"/>
  <c r="X203" i="2" s="1"/>
  <c r="Y203" i="2" s="1"/>
  <c r="S202" i="3"/>
  <c r="W202" i="3" s="1"/>
  <c r="X202" i="3" s="1"/>
  <c r="V203" i="2" l="1"/>
  <c r="R204" i="2" s="1"/>
  <c r="U202" i="3"/>
  <c r="Q203" i="3" s="1"/>
  <c r="T204" i="2" l="1"/>
  <c r="X204" i="2" s="1"/>
  <c r="Y204" i="2" s="1"/>
  <c r="S203" i="3"/>
  <c r="W203" i="3" s="1"/>
  <c r="X203" i="3" s="1"/>
  <c r="V204" i="2" l="1"/>
  <c r="R205" i="2" s="1"/>
  <c r="U203" i="3"/>
  <c r="Q204" i="3" s="1"/>
  <c r="T205" i="2" l="1"/>
  <c r="X205" i="2" s="1"/>
  <c r="Y205" i="2" s="1"/>
  <c r="S204" i="3"/>
  <c r="W204" i="3" s="1"/>
  <c r="X204" i="3" s="1"/>
  <c r="V205" i="2" l="1"/>
  <c r="R206" i="2" s="1"/>
  <c r="U204" i="3"/>
  <c r="Q205" i="3" s="1"/>
  <c r="T206" i="2" l="1"/>
  <c r="X206" i="2" s="1"/>
  <c r="Y206" i="2" s="1"/>
  <c r="S205" i="3"/>
  <c r="W205" i="3" s="1"/>
  <c r="X205" i="3" s="1"/>
  <c r="V206" i="2" l="1"/>
  <c r="R207" i="2" s="1"/>
  <c r="U205" i="3"/>
  <c r="Q206" i="3" s="1"/>
  <c r="T207" i="2" l="1"/>
  <c r="X207" i="2" s="1"/>
  <c r="Y207" i="2" s="1"/>
  <c r="S206" i="3"/>
  <c r="W206" i="3" s="1"/>
  <c r="X206" i="3" s="1"/>
  <c r="V207" i="2" l="1"/>
  <c r="R208" i="2" s="1"/>
  <c r="U206" i="3"/>
  <c r="Q207" i="3" s="1"/>
  <c r="T208" i="2" l="1"/>
  <c r="X208" i="2" s="1"/>
  <c r="Y208" i="2" s="1"/>
  <c r="S207" i="3"/>
  <c r="W207" i="3" s="1"/>
  <c r="X207" i="3" s="1"/>
  <c r="V208" i="2" l="1"/>
  <c r="R209" i="2" s="1"/>
  <c r="U207" i="3"/>
  <c r="Q208" i="3" s="1"/>
  <c r="T209" i="2" l="1"/>
  <c r="X209" i="2" s="1"/>
  <c r="Y209" i="2" s="1"/>
  <c r="S208" i="3"/>
  <c r="W208" i="3" s="1"/>
  <c r="X208" i="3" s="1"/>
  <c r="V209" i="2" l="1"/>
  <c r="R210" i="2" s="1"/>
  <c r="U208" i="3"/>
  <c r="Q209" i="3" s="1"/>
  <c r="T210" i="2" l="1"/>
  <c r="X210" i="2" s="1"/>
  <c r="Y210" i="2" s="1"/>
  <c r="S209" i="3"/>
  <c r="W209" i="3" s="1"/>
  <c r="X209" i="3" s="1"/>
  <c r="V210" i="2" l="1"/>
  <c r="R211" i="2" s="1"/>
  <c r="U209" i="3"/>
  <c r="Q210" i="3" s="1"/>
  <c r="T211" i="2" l="1"/>
  <c r="X211" i="2" s="1"/>
  <c r="Y211" i="2" s="1"/>
  <c r="S210" i="3"/>
  <c r="W210" i="3" s="1"/>
  <c r="X210" i="3" s="1"/>
  <c r="V211" i="2" l="1"/>
  <c r="R212" i="2" s="1"/>
  <c r="U210" i="3"/>
  <c r="Q211" i="3" s="1"/>
  <c r="T212" i="2" l="1"/>
  <c r="X212" i="2" s="1"/>
  <c r="Y212" i="2" s="1"/>
  <c r="S211" i="3"/>
  <c r="W211" i="3" s="1"/>
  <c r="X211" i="3" s="1"/>
  <c r="V212" i="2" l="1"/>
  <c r="R213" i="2" s="1"/>
  <c r="U211" i="3"/>
  <c r="Q212" i="3" s="1"/>
  <c r="T213" i="2" l="1"/>
  <c r="X213" i="2" s="1"/>
  <c r="Y213" i="2" s="1"/>
  <c r="S212" i="3"/>
  <c r="W212" i="3" s="1"/>
  <c r="X212" i="3" s="1"/>
  <c r="V213" i="2" l="1"/>
  <c r="R214" i="2" s="1"/>
  <c r="U212" i="3"/>
  <c r="Q213" i="3" s="1"/>
  <c r="T214" i="2" l="1"/>
  <c r="X214" i="2" s="1"/>
  <c r="Y214" i="2" s="1"/>
  <c r="S213" i="3"/>
  <c r="W213" i="3" s="1"/>
  <c r="X213" i="3" s="1"/>
  <c r="V214" i="2" l="1"/>
  <c r="R215" i="2" s="1"/>
  <c r="U213" i="3"/>
  <c r="Q214" i="3" s="1"/>
  <c r="S214" i="3" s="1"/>
  <c r="W214" i="3" s="1"/>
  <c r="X214" i="3" s="1"/>
  <c r="T215" i="2" l="1"/>
  <c r="X215" i="2" s="1"/>
  <c r="Y215" i="2" s="1"/>
  <c r="U214" i="3"/>
  <c r="Q215" i="3" s="1"/>
  <c r="V215" i="2" l="1"/>
  <c r="R216" i="2" s="1"/>
  <c r="T216" i="2" s="1"/>
  <c r="X216" i="2" s="1"/>
  <c r="Y216" i="2" s="1"/>
  <c r="S215" i="3"/>
  <c r="W215" i="3" s="1"/>
  <c r="X215" i="3" s="1"/>
  <c r="V216" i="2" l="1"/>
  <c r="R217" i="2" s="1"/>
  <c r="U215" i="3"/>
  <c r="Q216" i="3" s="1"/>
  <c r="T217" i="2" l="1"/>
  <c r="X217" i="2" s="1"/>
  <c r="Y217" i="2" s="1"/>
  <c r="S216" i="3"/>
  <c r="W216" i="3" s="1"/>
  <c r="X216" i="3" s="1"/>
  <c r="V217" i="2" l="1"/>
  <c r="R218" i="2" s="1"/>
  <c r="U216" i="3"/>
  <c r="Q217" i="3" s="1"/>
  <c r="T218" i="2" l="1"/>
  <c r="X218" i="2" s="1"/>
  <c r="Y218" i="2" s="1"/>
  <c r="S217" i="3"/>
  <c r="W217" i="3" s="1"/>
  <c r="X217" i="3" s="1"/>
  <c r="V218" i="2" l="1"/>
  <c r="R219" i="2" s="1"/>
  <c r="U217" i="3"/>
  <c r="Q218" i="3" s="1"/>
  <c r="T219" i="2" l="1"/>
  <c r="X219" i="2" s="1"/>
  <c r="Y219" i="2" s="1"/>
  <c r="S218" i="3"/>
  <c r="W218" i="3" s="1"/>
  <c r="X218" i="3" s="1"/>
  <c r="V219" i="2" l="1"/>
  <c r="R220" i="2" s="1"/>
  <c r="U218" i="3"/>
  <c r="Q219" i="3" s="1"/>
  <c r="T220" i="2" l="1"/>
  <c r="X220" i="2" s="1"/>
  <c r="Y220" i="2" s="1"/>
  <c r="S219" i="3"/>
  <c r="W219" i="3" s="1"/>
  <c r="X219" i="3" s="1"/>
  <c r="V220" i="2" l="1"/>
  <c r="R221" i="2" s="1"/>
  <c r="T221" i="2" s="1"/>
  <c r="X221" i="2" s="1"/>
  <c r="Y221" i="2" s="1"/>
  <c r="U219" i="3"/>
  <c r="Q220" i="3" s="1"/>
  <c r="V221" i="2" l="1"/>
  <c r="R222" i="2" s="1"/>
  <c r="S220" i="3"/>
  <c r="W220" i="3" s="1"/>
  <c r="X220" i="3" s="1"/>
  <c r="T222" i="2" l="1"/>
  <c r="X222" i="2" s="1"/>
  <c r="Y222" i="2" s="1"/>
  <c r="U220" i="3"/>
  <c r="Q221" i="3" s="1"/>
  <c r="V222" i="2" l="1"/>
  <c r="R223" i="2" s="1"/>
  <c r="S221" i="3"/>
  <c r="W221" i="3" s="1"/>
  <c r="X221" i="3" s="1"/>
  <c r="T223" i="2" l="1"/>
  <c r="X223" i="2" s="1"/>
  <c r="Y223" i="2" s="1"/>
  <c r="U221" i="3"/>
  <c r="Q222" i="3" s="1"/>
  <c r="V223" i="2" l="1"/>
  <c r="R224" i="2" s="1"/>
  <c r="S222" i="3"/>
  <c r="W222" i="3" s="1"/>
  <c r="X222" i="3" s="1"/>
  <c r="T224" i="2" l="1"/>
  <c r="X224" i="2" s="1"/>
  <c r="Y224" i="2" s="1"/>
  <c r="U222" i="3"/>
  <c r="Q223" i="3" s="1"/>
  <c r="V224" i="2" l="1"/>
  <c r="R225" i="2" s="1"/>
  <c r="S223" i="3"/>
  <c r="W223" i="3" s="1"/>
  <c r="X223" i="3" s="1"/>
  <c r="T225" i="2" l="1"/>
  <c r="X225" i="2" s="1"/>
  <c r="Y225" i="2" s="1"/>
  <c r="U223" i="3"/>
  <c r="Q224" i="3" s="1"/>
  <c r="V225" i="2" l="1"/>
  <c r="R226" i="2" s="1"/>
  <c r="S224" i="3"/>
  <c r="W224" i="3" s="1"/>
  <c r="X224" i="3" s="1"/>
  <c r="T226" i="2" l="1"/>
  <c r="X226" i="2" s="1"/>
  <c r="Y226" i="2" s="1"/>
  <c r="U224" i="3"/>
  <c r="Q225" i="3" s="1"/>
  <c r="V226" i="2" l="1"/>
  <c r="R227" i="2" s="1"/>
  <c r="S225" i="3"/>
  <c r="W225" i="3" s="1"/>
  <c r="X225" i="3" s="1"/>
  <c r="T227" i="2" l="1"/>
  <c r="X227" i="2" s="1"/>
  <c r="Y227" i="2" s="1"/>
  <c r="U225" i="3"/>
  <c r="Q226" i="3" s="1"/>
  <c r="V227" i="2" l="1"/>
  <c r="R228" i="2" s="1"/>
  <c r="S226" i="3"/>
  <c r="W226" i="3" s="1"/>
  <c r="X226" i="3" s="1"/>
  <c r="T228" i="2" l="1"/>
  <c r="X228" i="2" s="1"/>
  <c r="Y228" i="2" s="1"/>
  <c r="U226" i="3"/>
  <c r="Q227" i="3" s="1"/>
  <c r="V228" i="2" l="1"/>
  <c r="R229" i="2" s="1"/>
  <c r="S227" i="3"/>
  <c r="W227" i="3" s="1"/>
  <c r="X227" i="3" s="1"/>
  <c r="T229" i="2" l="1"/>
  <c r="X229" i="2" s="1"/>
  <c r="Y229" i="2" s="1"/>
  <c r="U227" i="3"/>
  <c r="Q228" i="3" s="1"/>
  <c r="V229" i="2" l="1"/>
  <c r="R230" i="2" s="1"/>
  <c r="S228" i="3"/>
  <c r="W228" i="3" s="1"/>
  <c r="X228" i="3" s="1"/>
  <c r="T230" i="2" l="1"/>
  <c r="X230" i="2" s="1"/>
  <c r="Y230" i="2" s="1"/>
  <c r="U228" i="3"/>
  <c r="Q229" i="3" s="1"/>
  <c r="V230" i="2" l="1"/>
  <c r="R231" i="2" s="1"/>
  <c r="S229" i="3"/>
  <c r="W229" i="3" s="1"/>
  <c r="X229" i="3" s="1"/>
  <c r="T231" i="2" l="1"/>
  <c r="X231" i="2" s="1"/>
  <c r="Y231" i="2" s="1"/>
  <c r="U229" i="3"/>
  <c r="Q230" i="3" s="1"/>
  <c r="V231" i="2" l="1"/>
  <c r="R232" i="2" s="1"/>
  <c r="S230" i="3"/>
  <c r="W230" i="3" s="1"/>
  <c r="X230" i="3" s="1"/>
  <c r="T232" i="2" l="1"/>
  <c r="X232" i="2" s="1"/>
  <c r="Y232" i="2" s="1"/>
  <c r="U230" i="3"/>
  <c r="Q231" i="3" s="1"/>
  <c r="V232" i="2" l="1"/>
  <c r="R233" i="2" s="1"/>
  <c r="S231" i="3"/>
  <c r="W231" i="3" s="1"/>
  <c r="X231" i="3" s="1"/>
  <c r="T233" i="2" l="1"/>
  <c r="X233" i="2" s="1"/>
  <c r="Y233" i="2" s="1"/>
  <c r="U231" i="3"/>
  <c r="Q232" i="3" s="1"/>
  <c r="V233" i="2" l="1"/>
  <c r="R234" i="2" s="1"/>
  <c r="S232" i="3"/>
  <c r="W232" i="3" s="1"/>
  <c r="X232" i="3" s="1"/>
  <c r="T234" i="2" l="1"/>
  <c r="X234" i="2" s="1"/>
  <c r="Y234" i="2" s="1"/>
  <c r="U232" i="3"/>
  <c r="Q233" i="3" s="1"/>
  <c r="V234" i="2" l="1"/>
  <c r="R235" i="2" s="1"/>
  <c r="S233" i="3"/>
  <c r="W233" i="3" s="1"/>
  <c r="X233" i="3" s="1"/>
  <c r="T235" i="2" l="1"/>
  <c r="X235" i="2" s="1"/>
  <c r="Y235" i="2" s="1"/>
  <c r="U233" i="3"/>
  <c r="Q234" i="3" s="1"/>
  <c r="S234" i="3" s="1"/>
  <c r="W234" i="3" s="1"/>
  <c r="X234" i="3" s="1"/>
  <c r="V235" i="2" l="1"/>
  <c r="R236" i="2" s="1"/>
  <c r="U234" i="3"/>
  <c r="Q235" i="3" s="1"/>
  <c r="T236" i="2" l="1"/>
  <c r="X236" i="2" s="1"/>
  <c r="Y236" i="2" s="1"/>
  <c r="S235" i="3"/>
  <c r="W235" i="3" s="1"/>
  <c r="X235" i="3" s="1"/>
  <c r="V236" i="2" l="1"/>
  <c r="R237" i="2" s="1"/>
  <c r="U235" i="3"/>
  <c r="Q236" i="3" s="1"/>
  <c r="T237" i="2" l="1"/>
  <c r="X237" i="2" s="1"/>
  <c r="Y237" i="2" s="1"/>
  <c r="S236" i="3"/>
  <c r="W236" i="3" s="1"/>
  <c r="X236" i="3" s="1"/>
  <c r="V237" i="2" l="1"/>
  <c r="R238" i="2" s="1"/>
  <c r="U236" i="3"/>
  <c r="Q237" i="3" s="1"/>
  <c r="T238" i="2" l="1"/>
  <c r="X238" i="2" s="1"/>
  <c r="Y238" i="2" s="1"/>
  <c r="S237" i="3"/>
  <c r="W237" i="3" s="1"/>
  <c r="X237" i="3" s="1"/>
  <c r="V238" i="2" l="1"/>
  <c r="R239" i="2" s="1"/>
  <c r="U237" i="3"/>
  <c r="Q238" i="3" s="1"/>
  <c r="T239" i="2" l="1"/>
  <c r="X239" i="2" s="1"/>
  <c r="Y239" i="2" s="1"/>
  <c r="S238" i="3"/>
  <c r="W238" i="3" s="1"/>
  <c r="X238" i="3" s="1"/>
  <c r="V239" i="2" l="1"/>
  <c r="R240" i="2" s="1"/>
  <c r="U238" i="3"/>
  <c r="Q239" i="3" s="1"/>
  <c r="T240" i="2" l="1"/>
  <c r="X240" i="2" s="1"/>
  <c r="Y240" i="2" s="1"/>
  <c r="S239" i="3"/>
  <c r="W239" i="3" s="1"/>
  <c r="X239" i="3" s="1"/>
  <c r="V240" i="2" l="1"/>
  <c r="R241" i="2" s="1"/>
  <c r="U239" i="3"/>
  <c r="Q240" i="3" s="1"/>
  <c r="T241" i="2" l="1"/>
  <c r="X241" i="2" s="1"/>
  <c r="Y241" i="2" s="1"/>
  <c r="S240" i="3"/>
  <c r="W240" i="3" s="1"/>
  <c r="X240" i="3" s="1"/>
  <c r="V241" i="2" l="1"/>
  <c r="R242" i="2" s="1"/>
  <c r="U240" i="3"/>
  <c r="Q241" i="3" s="1"/>
  <c r="T242" i="2" l="1"/>
  <c r="X242" i="2" s="1"/>
  <c r="Y242" i="2" s="1"/>
  <c r="S241" i="3"/>
  <c r="W241" i="3" s="1"/>
  <c r="X241" i="3" s="1"/>
  <c r="V242" i="2" l="1"/>
  <c r="R243" i="2" s="1"/>
  <c r="U241" i="3"/>
  <c r="Q242" i="3" s="1"/>
  <c r="T243" i="2" l="1"/>
  <c r="X243" i="2" s="1"/>
  <c r="Y243" i="2" s="1"/>
  <c r="S242" i="3"/>
  <c r="W242" i="3" s="1"/>
  <c r="X242" i="3" s="1"/>
  <c r="V243" i="2" l="1"/>
  <c r="R244" i="2" s="1"/>
  <c r="U242" i="3"/>
  <c r="Q243" i="3" s="1"/>
  <c r="T244" i="2" l="1"/>
  <c r="X244" i="2" s="1"/>
  <c r="Y244" i="2" s="1"/>
  <c r="S243" i="3"/>
  <c r="W243" i="3" s="1"/>
  <c r="X243" i="3" s="1"/>
  <c r="V244" i="2" l="1"/>
  <c r="R245" i="2" s="1"/>
  <c r="U243" i="3"/>
  <c r="Q244" i="3" s="1"/>
  <c r="T245" i="2" l="1"/>
  <c r="X245" i="2" s="1"/>
  <c r="Y245" i="2" s="1"/>
  <c r="S244" i="3"/>
  <c r="W244" i="3" s="1"/>
  <c r="X244" i="3" s="1"/>
  <c r="V245" i="2" l="1"/>
  <c r="R246" i="2" s="1"/>
  <c r="U244" i="3"/>
  <c r="Q245" i="3" s="1"/>
  <c r="T246" i="2" l="1"/>
  <c r="X246" i="2" s="1"/>
  <c r="Y246" i="2" s="1"/>
  <c r="S245" i="3"/>
  <c r="W245" i="3" s="1"/>
  <c r="X245" i="3" s="1"/>
  <c r="V246" i="2" l="1"/>
  <c r="R247" i="2" s="1"/>
  <c r="U245" i="3"/>
  <c r="Q246" i="3" s="1"/>
  <c r="T247" i="2" l="1"/>
  <c r="X247" i="2" s="1"/>
  <c r="Y247" i="2" s="1"/>
  <c r="S246" i="3"/>
  <c r="W246" i="3" s="1"/>
  <c r="X246" i="3" s="1"/>
  <c r="V247" i="2" l="1"/>
  <c r="R248" i="2" s="1"/>
  <c r="U246" i="3"/>
  <c r="Q247" i="3" s="1"/>
  <c r="T248" i="2" l="1"/>
  <c r="X248" i="2" s="1"/>
  <c r="Y248" i="2" s="1"/>
  <c r="S247" i="3"/>
  <c r="W247" i="3" s="1"/>
  <c r="X247" i="3" s="1"/>
  <c r="V248" i="2" l="1"/>
  <c r="R249" i="2" s="1"/>
  <c r="U247" i="3"/>
  <c r="Q248" i="3" s="1"/>
  <c r="T249" i="2" l="1"/>
  <c r="X249" i="2" s="1"/>
  <c r="Y249" i="2" s="1"/>
  <c r="Y250" i="2" s="1"/>
  <c r="Y251" i="2" s="1"/>
  <c r="Y252" i="2" s="1"/>
  <c r="Y253" i="2" s="1"/>
  <c r="Y254" i="2" s="1"/>
  <c r="Y255" i="2" s="1"/>
  <c r="Y256" i="2" s="1"/>
  <c r="Y257" i="2" s="1"/>
  <c r="Y258" i="2" s="1"/>
  <c r="Y259" i="2" s="1"/>
  <c r="Y260" i="2" s="1"/>
  <c r="Y261" i="2" s="1"/>
  <c r="Y262" i="2" s="1"/>
  <c r="Y263" i="2" s="1"/>
  <c r="Y264" i="2" s="1"/>
  <c r="Y265" i="2" s="1"/>
  <c r="Y266" i="2" s="1"/>
  <c r="Y267" i="2" s="1"/>
  <c r="Y268" i="2" s="1"/>
  <c r="Y269" i="2" s="1"/>
  <c r="Y270" i="2" s="1"/>
  <c r="Y271" i="2" s="1"/>
  <c r="Y272" i="2" s="1"/>
  <c r="S248" i="3"/>
  <c r="W248" i="3" s="1"/>
  <c r="X248" i="3" s="1"/>
  <c r="V249" i="2" l="1"/>
  <c r="R250" i="2" s="1"/>
  <c r="V250" i="2" s="1"/>
  <c r="R251" i="2" s="1"/>
  <c r="V251" i="2" s="1"/>
  <c r="R252" i="2" s="1"/>
  <c r="V252" i="2" s="1"/>
  <c r="R253" i="2" s="1"/>
  <c r="V253" i="2" s="1"/>
  <c r="R254" i="2" s="1"/>
  <c r="V254" i="2" s="1"/>
  <c r="R255" i="2" s="1"/>
  <c r="V255" i="2" s="1"/>
  <c r="R256" i="2" s="1"/>
  <c r="V256" i="2" s="1"/>
  <c r="R257" i="2" s="1"/>
  <c r="V257" i="2" s="1"/>
  <c r="R258" i="2" s="1"/>
  <c r="V258" i="2" s="1"/>
  <c r="R259" i="2" s="1"/>
  <c r="V259" i="2" s="1"/>
  <c r="R260" i="2" s="1"/>
  <c r="V260" i="2" s="1"/>
  <c r="R261" i="2" s="1"/>
  <c r="V261" i="2" s="1"/>
  <c r="R262" i="2" s="1"/>
  <c r="V262" i="2" s="1"/>
  <c r="R263" i="2" s="1"/>
  <c r="V263" i="2" s="1"/>
  <c r="R264" i="2" s="1"/>
  <c r="V264" i="2" s="1"/>
  <c r="R265" i="2" s="1"/>
  <c r="V265" i="2" s="1"/>
  <c r="R266" i="2" s="1"/>
  <c r="V266" i="2" s="1"/>
  <c r="R267" i="2" s="1"/>
  <c r="V267" i="2" s="1"/>
  <c r="R268" i="2" s="1"/>
  <c r="V268" i="2" s="1"/>
  <c r="R269" i="2" s="1"/>
  <c r="V269" i="2" s="1"/>
  <c r="R270" i="2" s="1"/>
  <c r="V270" i="2" s="1"/>
  <c r="R271" i="2" s="1"/>
  <c r="V271" i="2" s="1"/>
  <c r="R272" i="2" s="1"/>
  <c r="V272" i="2" s="1"/>
  <c r="U248" i="3"/>
  <c r="Q249" i="3" s="1"/>
  <c r="S249" i="3" l="1"/>
  <c r="W249" i="3" s="1"/>
  <c r="X249" i="3" s="1"/>
  <c r="U249" i="3" l="1"/>
  <c r="Q250" i="3" s="1"/>
  <c r="S250" i="3" l="1"/>
  <c r="W250" i="3" s="1"/>
  <c r="X250" i="3" s="1"/>
  <c r="T274" i="2" l="1"/>
  <c r="V274" i="2" s="1"/>
  <c r="U250" i="3"/>
  <c r="Q251" i="3" s="1"/>
  <c r="X274" i="2" l="1"/>
  <c r="V278" i="2" s="1"/>
  <c r="S251" i="3"/>
  <c r="W251" i="3" s="1"/>
  <c r="X251" i="3" s="1"/>
  <c r="U251" i="3" l="1"/>
  <c r="Q252" i="3" s="1"/>
  <c r="S252" i="3" l="1"/>
  <c r="W252" i="3" s="1"/>
  <c r="X252" i="3" s="1"/>
  <c r="U252" i="3" l="1"/>
  <c r="Q253" i="3" s="1"/>
  <c r="S253" i="3"/>
  <c r="W253" i="3" s="1"/>
  <c r="X253" i="3" s="1"/>
  <c r="U253" i="3" l="1"/>
  <c r="Q254" i="3" s="1"/>
  <c r="S254" i="3" l="1"/>
  <c r="W254" i="3" s="1"/>
  <c r="X254" i="3" s="1"/>
  <c r="U254" i="3" l="1"/>
  <c r="Q255" i="3" s="1"/>
  <c r="S255" i="3" l="1"/>
  <c r="W255" i="3" s="1"/>
  <c r="X255" i="3" s="1"/>
  <c r="U255" i="3" l="1"/>
  <c r="Q256" i="3" s="1"/>
  <c r="S256" i="3" l="1"/>
  <c r="W256" i="3" s="1"/>
  <c r="X256" i="3" s="1"/>
  <c r="U256" i="3" l="1"/>
  <c r="Q257" i="3" s="1"/>
  <c r="S257" i="3" l="1"/>
  <c r="W257" i="3" s="1"/>
  <c r="X257" i="3" s="1"/>
  <c r="U257" i="3" l="1"/>
  <c r="Q258" i="3" s="1"/>
  <c r="S258" i="3" l="1"/>
  <c r="W258" i="3" s="1"/>
  <c r="X258" i="3" s="1"/>
  <c r="U258" i="3" l="1"/>
  <c r="Q259" i="3" s="1"/>
  <c r="S259" i="3" l="1"/>
  <c r="W259" i="3" s="1"/>
  <c r="X259" i="3" s="1"/>
  <c r="U259" i="3" l="1"/>
  <c r="Q260" i="3" s="1"/>
  <c r="S260" i="3" l="1"/>
  <c r="W260" i="3" s="1"/>
  <c r="X260" i="3" s="1"/>
  <c r="U260" i="3" l="1"/>
  <c r="Q261" i="3" s="1"/>
  <c r="S261" i="3" l="1"/>
  <c r="W261" i="3" s="1"/>
  <c r="X261" i="3" s="1"/>
  <c r="U261" i="3" l="1"/>
  <c r="Q262" i="3" s="1"/>
  <c r="S262" i="3" l="1"/>
  <c r="W262" i="3" s="1"/>
  <c r="X262" i="3" s="1"/>
  <c r="U262" i="3" l="1"/>
  <c r="Q263" i="3" s="1"/>
  <c r="S263" i="3" l="1"/>
  <c r="W263" i="3" s="1"/>
  <c r="X263" i="3" s="1"/>
  <c r="U263" i="3" l="1"/>
  <c r="Q264" i="3" s="1"/>
  <c r="S264" i="3" l="1"/>
  <c r="W264" i="3" s="1"/>
  <c r="X264" i="3" s="1"/>
  <c r="U264" i="3" l="1"/>
  <c r="Q265" i="3" s="1"/>
  <c r="S265" i="3" l="1"/>
  <c r="W265" i="3" s="1"/>
  <c r="X265" i="3" s="1"/>
  <c r="U265" i="3" l="1"/>
  <c r="Q266" i="3" s="1"/>
  <c r="S266" i="3" l="1"/>
  <c r="W266" i="3" s="1"/>
  <c r="X266" i="3" s="1"/>
  <c r="U266" i="3" l="1"/>
  <c r="Q267" i="3" s="1"/>
  <c r="S267" i="3" l="1"/>
  <c r="W267" i="3" s="1"/>
  <c r="X267" i="3" s="1"/>
  <c r="U267" i="3" l="1"/>
  <c r="Q268" i="3" s="1"/>
  <c r="S268" i="3" l="1"/>
  <c r="W268" i="3" s="1"/>
  <c r="X268" i="3" s="1"/>
  <c r="U268" i="3" l="1"/>
  <c r="Q269" i="3" s="1"/>
  <c r="S269" i="3" l="1"/>
  <c r="W269" i="3" s="1"/>
  <c r="X269" i="3" s="1"/>
  <c r="U269" i="3" l="1"/>
  <c r="Q270" i="3" s="1"/>
  <c r="S270" i="3" l="1"/>
  <c r="W270" i="3" s="1"/>
  <c r="X270" i="3" s="1"/>
  <c r="U270" i="3" l="1"/>
  <c r="Q271" i="3" s="1"/>
  <c r="S271" i="3" l="1"/>
  <c r="W271" i="3" s="1"/>
  <c r="X271" i="3" s="1"/>
  <c r="U271" i="3" l="1"/>
  <c r="Q272" i="3" s="1"/>
  <c r="S272" i="3" l="1"/>
  <c r="W272" i="3" s="1"/>
  <c r="X272" i="3" s="1"/>
  <c r="U272" i="3" l="1"/>
</calcChain>
</file>

<file path=xl/sharedStrings.xml><?xml version="1.0" encoding="utf-8"?>
<sst xmlns="http://schemas.openxmlformats.org/spreadsheetml/2006/main" count="221" uniqueCount="37">
  <si>
    <t>Maand</t>
  </si>
  <si>
    <t>Hulpvelden</t>
  </si>
  <si>
    <t>Saldoverloop werkelijk</t>
  </si>
  <si>
    <t>Opnames</t>
  </si>
  <si>
    <t>Rente</t>
  </si>
  <si>
    <t>Betalingen</t>
  </si>
  <si>
    <t>Saldo</t>
  </si>
  <si>
    <t>Werkelijk</t>
  </si>
  <si>
    <t>Gecorrigeerd</t>
  </si>
  <si>
    <t>Saldoverloop na correctie</t>
  </si>
  <si>
    <t>rente-%</t>
  </si>
  <si>
    <t>effectief</t>
  </si>
  <si>
    <t>nominaal</t>
  </si>
  <si>
    <t>datum</t>
  </si>
  <si>
    <t>Correctie</t>
  </si>
  <si>
    <t>maand-%</t>
  </si>
  <si>
    <t>rentewijz.</t>
  </si>
  <si>
    <t>cumulatief</t>
  </si>
  <si>
    <t>Marge -&gt;</t>
  </si>
  <si>
    <t>check</t>
  </si>
  <si>
    <t>Correctie rente</t>
  </si>
  <si>
    <t xml:space="preserve">DNB </t>
  </si>
  <si>
    <t>Nominaal</t>
  </si>
  <si>
    <t>Saldo per 31 jan 98</t>
  </si>
  <si>
    <t>Compensatieberekening DNB met effectieve rentes</t>
  </si>
  <si>
    <t>Werkelijke</t>
  </si>
  <si>
    <t>Saldo per 31 jan 99</t>
  </si>
  <si>
    <t>Vaste rente</t>
  </si>
  <si>
    <t xml:space="preserve">Werkelijk </t>
  </si>
  <si>
    <t>DNB</t>
  </si>
  <si>
    <t>Euribor</t>
  </si>
  <si>
    <t>Compensatieberekening DNB met nominale rentes</t>
  </si>
  <si>
    <t>Compensatieberekening Euribor met effectieve rentes</t>
  </si>
  <si>
    <t>Compensatieberekening Euribor met nominale rentes</t>
  </si>
  <si>
    <t>Compensatieberekening vaste rente met effectieve rentes</t>
  </si>
  <si>
    <t>Opmerking:</t>
  </si>
  <si>
    <t xml:space="preserve">Gebruik van de rekentool is op eigen verantwoordelijkheid. Kassa staat niet garant voor de uitkomsten van berekeningen die met de Rekentool worden gemaakt. Kassa is dan ook niet aansprakelijk voor gevolgen van beslissingen die gedupeerde klanten nemen op basis van uitkomsten van berekeningen die met de Rekentool zijn gemaakt.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</si>
</sst>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0%"/>
    <numFmt numFmtId="168" formatCode="[$-413]d/mmm/yy;@"/>
  </numFmts>
  <fonts count="23" x14ac:knownFonts="1">
    <font>
      <sz val="12"/>
      <color theme="1"/>
      <name val="Calibri"/>
      <family val="2"/>
      <scheme val="minor"/>
    </font>
    <font>
      <sz val="12"/>
      <color theme="1"/>
      <name val="Calibri"/>
      <family val="2"/>
      <scheme val="minor"/>
    </font>
    <font>
      <sz val="12"/>
      <color rgb="FFFF0000"/>
      <name val="Calibri"/>
      <family val="2"/>
      <scheme val="minor"/>
    </font>
    <font>
      <b/>
      <sz val="10"/>
      <color theme="1"/>
      <name val="Times New Roman"/>
      <family val="1"/>
    </font>
    <font>
      <sz val="11"/>
      <name val="Calibri"/>
      <family val="2"/>
      <scheme val="minor"/>
    </font>
    <font>
      <b/>
      <sz val="14"/>
      <color theme="1"/>
      <name val="Calibri"/>
      <family val="2"/>
      <scheme val="minor"/>
    </font>
    <font>
      <i/>
      <sz val="11"/>
      <color theme="1"/>
      <name val="Calibri"/>
      <family val="2"/>
      <scheme val="minor"/>
    </font>
    <font>
      <b/>
      <sz val="11"/>
      <color theme="1"/>
      <name val="Calibri"/>
      <family val="2"/>
      <scheme val="minor"/>
    </font>
    <font>
      <i/>
      <sz val="11"/>
      <name val="Calibri"/>
      <family val="2"/>
      <scheme val="minor"/>
    </font>
    <font>
      <b/>
      <sz val="11"/>
      <name val="Calibri"/>
      <family val="2"/>
      <scheme val="minor"/>
    </font>
    <font>
      <i/>
      <sz val="11"/>
      <color rgb="FFFF0000"/>
      <name val="Calibri"/>
      <family val="2"/>
      <scheme val="minor"/>
    </font>
    <font>
      <b/>
      <i/>
      <sz val="11"/>
      <name val="Calibri"/>
      <family val="2"/>
      <scheme val="minor"/>
    </font>
    <font>
      <sz val="10"/>
      <name val="Arial"/>
      <family val="2"/>
    </font>
    <font>
      <b/>
      <i/>
      <sz val="11"/>
      <color rgb="FFFF0000"/>
      <name val="Calibri"/>
      <family val="2"/>
      <scheme val="minor"/>
    </font>
    <font>
      <sz val="11"/>
      <color rgb="FFFF0000"/>
      <name val="Calibri"/>
      <family val="2"/>
      <scheme val="minor"/>
    </font>
    <font>
      <b/>
      <sz val="11"/>
      <color rgb="FFFF0000"/>
      <name val="Calibri"/>
      <family val="2"/>
      <scheme val="minor"/>
    </font>
    <font>
      <sz val="12"/>
      <color rgb="FF000000"/>
      <name val="Calibri"/>
      <family val="2"/>
      <scheme val="minor"/>
    </font>
    <font>
      <b/>
      <sz val="14"/>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0"/>
      <color theme="1"/>
      <name val="Verdana"/>
      <family val="2"/>
    </font>
  </fonts>
  <fills count="10">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B4C6E7"/>
        <bgColor rgb="FF000000"/>
      </patternFill>
    </fill>
    <fill>
      <patternFill patternType="solid">
        <fgColor rgb="FFE2EFDA"/>
        <bgColor rgb="FF000000"/>
      </patternFill>
    </fill>
    <fill>
      <patternFill patternType="solid">
        <fgColor rgb="FFFFFF00"/>
        <bgColor rgb="FF000000"/>
      </patternFill>
    </fill>
    <fill>
      <patternFill patternType="solid">
        <fgColor theme="9" tint="0.79998168889431442"/>
        <bgColor rgb="FF000000"/>
      </patternFill>
    </fill>
    <fill>
      <patternFill patternType="solid">
        <fgColor theme="4" tint="0.59999389629810485"/>
        <bgColor rgb="FF000000"/>
      </patternFill>
    </fill>
  </fills>
  <borders count="7">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9" fontId="1" fillId="0" borderId="0" applyFont="0" applyFill="0" applyBorder="0" applyAlignment="0" applyProtection="0"/>
    <xf numFmtId="9" fontId="12" fillId="0" borderId="0" applyFont="0" applyFill="0" applyBorder="0" applyAlignment="0" applyProtection="0"/>
  </cellStyleXfs>
  <cellXfs count="156">
    <xf numFmtId="0" fontId="0" fillId="0" borderId="0" xfId="0"/>
    <xf numFmtId="0" fontId="0" fillId="0" borderId="0" xfId="0" applyNumberFormat="1"/>
    <xf numFmtId="0" fontId="3" fillId="0" borderId="0" xfId="0" applyFont="1"/>
    <xf numFmtId="17" fontId="0" fillId="0" borderId="0" xfId="0" applyNumberFormat="1" applyFont="1"/>
    <xf numFmtId="17" fontId="0" fillId="0" borderId="0" xfId="0" applyNumberFormat="1"/>
    <xf numFmtId="164" fontId="0" fillId="0" borderId="0" xfId="0" applyNumberFormat="1"/>
    <xf numFmtId="164" fontId="0" fillId="0" borderId="0" xfId="0" applyNumberFormat="1" applyFill="1" applyProtection="1"/>
    <xf numFmtId="166" fontId="0" fillId="0" borderId="0" xfId="0" applyNumberFormat="1"/>
    <xf numFmtId="168" fontId="0" fillId="0" borderId="0" xfId="0" applyNumberFormat="1"/>
    <xf numFmtId="4" fontId="0" fillId="0" borderId="0" xfId="0" applyNumberFormat="1"/>
    <xf numFmtId="165" fontId="0" fillId="0" borderId="0" xfId="0" applyNumberFormat="1"/>
    <xf numFmtId="0" fontId="0" fillId="0" borderId="0" xfId="0" applyFill="1"/>
    <xf numFmtId="0" fontId="4" fillId="0" borderId="0" xfId="0" applyFont="1"/>
    <xf numFmtId="0" fontId="0" fillId="0" borderId="0" xfId="0" applyAlignment="1">
      <alignment vertical="top"/>
    </xf>
    <xf numFmtId="168" fontId="0" fillId="0" borderId="0" xfId="0" applyNumberFormat="1" applyProtection="1">
      <protection locked="0"/>
    </xf>
    <xf numFmtId="4" fontId="0" fillId="0" borderId="0" xfId="0" applyNumberFormat="1" applyProtection="1">
      <protection locked="0"/>
    </xf>
    <xf numFmtId="0" fontId="0" fillId="0" borderId="0" xfId="0" applyProtection="1">
      <protection locked="0"/>
    </xf>
    <xf numFmtId="9" fontId="0" fillId="0" borderId="0" xfId="1" applyFont="1" applyProtection="1">
      <protection locked="0"/>
    </xf>
    <xf numFmtId="166" fontId="0" fillId="0" borderId="0" xfId="0" applyNumberFormat="1" applyProtection="1">
      <protection locked="0"/>
    </xf>
    <xf numFmtId="167" fontId="4" fillId="0" borderId="0" xfId="1" applyNumberFormat="1" applyFont="1" applyProtection="1">
      <protection locked="0"/>
    </xf>
    <xf numFmtId="165" fontId="0" fillId="0" borderId="0" xfId="0" applyNumberFormat="1" applyProtection="1">
      <protection locked="0"/>
    </xf>
    <xf numFmtId="0" fontId="0" fillId="0" borderId="0" xfId="0" applyFill="1" applyProtection="1">
      <protection locked="0"/>
    </xf>
    <xf numFmtId="0" fontId="4" fillId="0" borderId="0" xfId="0" applyFont="1" applyProtection="1">
      <protection locked="0"/>
    </xf>
    <xf numFmtId="168" fontId="5" fillId="0" borderId="0" xfId="0" applyNumberFormat="1" applyFont="1" applyProtection="1">
      <protection locked="0"/>
    </xf>
    <xf numFmtId="168" fontId="7" fillId="2" borderId="0" xfId="0" applyNumberFormat="1" applyFont="1" applyFill="1" applyAlignment="1" applyProtection="1">
      <alignment vertical="top"/>
      <protection locked="0"/>
    </xf>
    <xf numFmtId="4" fontId="0" fillId="2" borderId="0" xfId="0" applyNumberFormat="1" applyFill="1" applyAlignment="1" applyProtection="1">
      <alignment vertical="top"/>
      <protection locked="0"/>
    </xf>
    <xf numFmtId="4" fontId="0" fillId="2" borderId="0" xfId="0" applyNumberFormat="1" applyFill="1" applyAlignment="1" applyProtection="1">
      <alignment vertical="top" wrapText="1"/>
      <protection locked="0"/>
    </xf>
    <xf numFmtId="165" fontId="0" fillId="0" borderId="0" xfId="0" applyNumberFormat="1" applyAlignment="1" applyProtection="1">
      <alignment vertical="top"/>
      <protection locked="0"/>
    </xf>
    <xf numFmtId="166" fontId="0" fillId="0" borderId="0" xfId="0" applyNumberFormat="1" applyAlignment="1" applyProtection="1">
      <alignment vertical="top"/>
      <protection locked="0"/>
    </xf>
    <xf numFmtId="0" fontId="0" fillId="0" borderId="0" xfId="0" applyAlignment="1" applyProtection="1">
      <alignment vertical="top"/>
      <protection locked="0"/>
    </xf>
    <xf numFmtId="0" fontId="4" fillId="0" borderId="0" xfId="0" applyFont="1" applyAlignment="1" applyProtection="1">
      <alignment vertical="top"/>
      <protection locked="0"/>
    </xf>
    <xf numFmtId="168" fontId="7" fillId="3" borderId="0" xfId="0" applyNumberFormat="1" applyFont="1" applyFill="1" applyAlignment="1" applyProtection="1">
      <alignment vertical="top"/>
      <protection locked="0"/>
    </xf>
    <xf numFmtId="4" fontId="0" fillId="3" borderId="0" xfId="0" applyNumberFormat="1" applyFill="1" applyAlignment="1" applyProtection="1">
      <alignment vertical="top"/>
      <protection locked="0"/>
    </xf>
    <xf numFmtId="4" fontId="0" fillId="0" borderId="0" xfId="0" applyNumberFormat="1" applyFill="1" applyAlignment="1" applyProtection="1">
      <alignment vertical="top"/>
      <protection locked="0"/>
    </xf>
    <xf numFmtId="168" fontId="0" fillId="2" borderId="0" xfId="0" applyNumberFormat="1" applyFill="1" applyProtection="1">
      <protection locked="0"/>
    </xf>
    <xf numFmtId="4" fontId="0" fillId="2" borderId="0" xfId="0" applyNumberFormat="1" applyFill="1" applyProtection="1">
      <protection locked="0"/>
    </xf>
    <xf numFmtId="0" fontId="0" fillId="2" borderId="0" xfId="0" applyFill="1" applyProtection="1">
      <protection locked="0"/>
    </xf>
    <xf numFmtId="0" fontId="0" fillId="0" borderId="0" xfId="0" applyFont="1" applyAlignment="1" applyProtection="1">
      <alignment horizontal="center"/>
      <protection locked="0"/>
    </xf>
    <xf numFmtId="168" fontId="0" fillId="3" borderId="0" xfId="0" applyNumberFormat="1" applyFill="1" applyProtection="1">
      <protection locked="0"/>
    </xf>
    <xf numFmtId="4" fontId="0" fillId="3" borderId="0" xfId="0" applyNumberFormat="1" applyFill="1" applyProtection="1">
      <protection locked="0"/>
    </xf>
    <xf numFmtId="4" fontId="0" fillId="0" borderId="0" xfId="0" applyNumberFormat="1" applyFill="1" applyProtection="1">
      <protection locked="0"/>
    </xf>
    <xf numFmtId="165" fontId="6" fillId="0" borderId="0" xfId="0" applyNumberFormat="1" applyFont="1" applyProtection="1">
      <protection locked="0"/>
    </xf>
    <xf numFmtId="166" fontId="6" fillId="0" borderId="0" xfId="0" applyNumberFormat="1" applyFont="1" applyProtection="1">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7" fillId="0" borderId="0" xfId="0" applyFont="1" applyAlignment="1" applyProtection="1">
      <alignment horizontal="center"/>
      <protection locked="0"/>
    </xf>
    <xf numFmtId="17" fontId="0" fillId="2" borderId="0" xfId="0" applyNumberFormat="1" applyFill="1" applyProtection="1">
      <protection locked="0"/>
    </xf>
    <xf numFmtId="17" fontId="0" fillId="3" borderId="0" xfId="0" applyNumberFormat="1" applyFill="1" applyProtection="1">
      <protection locked="0"/>
    </xf>
    <xf numFmtId="4" fontId="4" fillId="0" borderId="0" xfId="0" applyNumberFormat="1" applyFont="1" applyProtection="1">
      <protection locked="0"/>
    </xf>
    <xf numFmtId="17" fontId="0" fillId="2" borderId="0" xfId="0" applyNumberFormat="1" applyFont="1" applyFill="1" applyProtection="1">
      <protection locked="0"/>
    </xf>
    <xf numFmtId="14" fontId="8" fillId="0" borderId="0" xfId="0" applyNumberFormat="1" applyFont="1" applyProtection="1">
      <protection locked="0"/>
    </xf>
    <xf numFmtId="17" fontId="0" fillId="3" borderId="0" xfId="0" applyNumberFormat="1" applyFont="1" applyFill="1" applyProtection="1">
      <protection locked="0"/>
    </xf>
    <xf numFmtId="4" fontId="7" fillId="0" borderId="0" xfId="0" applyNumberFormat="1" applyFont="1" applyFill="1" applyProtection="1">
      <protection locked="0"/>
    </xf>
    <xf numFmtId="14" fontId="4" fillId="0" borderId="0" xfId="0" applyNumberFormat="1" applyFont="1" applyProtection="1">
      <protection locked="0"/>
    </xf>
    <xf numFmtId="4" fontId="4" fillId="2" borderId="0" xfId="0" applyNumberFormat="1" applyFont="1" applyFill="1" applyProtection="1">
      <protection locked="0"/>
    </xf>
    <xf numFmtId="4" fontId="6" fillId="2" borderId="0" xfId="0" applyNumberFormat="1" applyFont="1" applyFill="1" applyProtection="1">
      <protection locked="0"/>
    </xf>
    <xf numFmtId="0" fontId="0" fillId="3" borderId="0" xfId="0" applyFill="1" applyProtection="1">
      <protection locked="0"/>
    </xf>
    <xf numFmtId="4" fontId="0" fillId="4" borderId="0" xfId="0" applyNumberFormat="1" applyFill="1" applyProtection="1">
      <protection locked="0"/>
    </xf>
    <xf numFmtId="168" fontId="0" fillId="4" borderId="0" xfId="0" applyNumberFormat="1" applyFill="1" applyProtection="1">
      <protection locked="0"/>
    </xf>
    <xf numFmtId="0" fontId="0" fillId="4" borderId="0" xfId="0" applyFill="1" applyProtection="1">
      <protection locked="0"/>
    </xf>
    <xf numFmtId="165" fontId="6" fillId="4" borderId="0" xfId="0" applyNumberFormat="1" applyFont="1" applyFill="1" applyProtection="1">
      <protection locked="0"/>
    </xf>
    <xf numFmtId="166" fontId="6" fillId="4" borderId="0" xfId="0" applyNumberFormat="1" applyFont="1" applyFill="1" applyProtection="1">
      <protection locked="0"/>
    </xf>
    <xf numFmtId="0" fontId="11" fillId="4" borderId="0" xfId="0" applyFont="1" applyFill="1" applyProtection="1">
      <protection locked="0"/>
    </xf>
    <xf numFmtId="0" fontId="4" fillId="4" borderId="0" xfId="0" applyFont="1" applyFill="1" applyProtection="1">
      <protection locked="0"/>
    </xf>
    <xf numFmtId="4" fontId="2" fillId="4" borderId="0" xfId="0" applyNumberFormat="1" applyFont="1" applyFill="1" applyProtection="1">
      <protection locked="0"/>
    </xf>
    <xf numFmtId="166" fontId="0" fillId="4" borderId="0" xfId="0" applyNumberFormat="1" applyFill="1" applyProtection="1">
      <protection locked="0"/>
    </xf>
    <xf numFmtId="17" fontId="0" fillId="4" borderId="0" xfId="0" applyNumberFormat="1" applyFill="1" applyProtection="1">
      <protection locked="0"/>
    </xf>
    <xf numFmtId="165" fontId="0" fillId="4" borderId="0" xfId="0" applyNumberFormat="1" applyFill="1" applyProtection="1">
      <protection locked="0"/>
    </xf>
    <xf numFmtId="0" fontId="6" fillId="4" borderId="0" xfId="0" applyFont="1" applyFill="1" applyProtection="1">
      <protection locked="0"/>
    </xf>
    <xf numFmtId="4" fontId="0" fillId="4" borderId="0" xfId="0" applyNumberFormat="1" applyFont="1" applyFill="1" applyProtection="1">
      <protection locked="0"/>
    </xf>
    <xf numFmtId="4" fontId="4" fillId="4" borderId="0" xfId="0" applyNumberFormat="1" applyFont="1" applyFill="1" applyProtection="1">
      <protection locked="0"/>
    </xf>
    <xf numFmtId="0" fontId="7" fillId="4" borderId="1" xfId="0" applyFont="1" applyFill="1" applyBorder="1" applyProtection="1">
      <protection locked="0"/>
    </xf>
    <xf numFmtId="0" fontId="7" fillId="4" borderId="2" xfId="0" applyFont="1" applyFill="1" applyBorder="1" applyProtection="1">
      <protection locked="0"/>
    </xf>
    <xf numFmtId="0" fontId="7" fillId="4" borderId="4" xfId="0" applyFont="1" applyFill="1" applyBorder="1" applyProtection="1">
      <protection locked="0"/>
    </xf>
    <xf numFmtId="0" fontId="7" fillId="4" borderId="5" xfId="0" applyFont="1" applyFill="1" applyBorder="1" applyProtection="1">
      <protection locked="0"/>
    </xf>
    <xf numFmtId="4" fontId="7" fillId="4" borderId="6" xfId="0" applyNumberFormat="1" applyFont="1" applyFill="1" applyBorder="1" applyProtection="1">
      <protection locked="0"/>
    </xf>
    <xf numFmtId="17" fontId="0" fillId="4" borderId="0" xfId="0" applyNumberFormat="1" applyFont="1" applyFill="1" applyProtection="1">
      <protection locked="0"/>
    </xf>
    <xf numFmtId="14" fontId="8" fillId="4" borderId="0" xfId="0" applyNumberFormat="1" applyFont="1" applyFill="1" applyProtection="1">
      <protection locked="0"/>
    </xf>
    <xf numFmtId="166" fontId="13" fillId="4" borderId="0" xfId="0" applyNumberFormat="1" applyFont="1" applyFill="1" applyProtection="1"/>
    <xf numFmtId="165" fontId="2" fillId="4" borderId="0" xfId="0" applyNumberFormat="1" applyFont="1" applyFill="1" applyProtection="1"/>
    <xf numFmtId="166" fontId="2" fillId="4" borderId="0" xfId="0" applyNumberFormat="1" applyFont="1" applyFill="1" applyProtection="1"/>
    <xf numFmtId="168" fontId="2" fillId="4" borderId="0" xfId="0" applyNumberFormat="1" applyFont="1" applyFill="1" applyProtection="1"/>
    <xf numFmtId="4" fontId="2" fillId="4" borderId="0" xfId="0" applyNumberFormat="1" applyFont="1" applyFill="1" applyProtection="1"/>
    <xf numFmtId="4" fontId="14" fillId="4" borderId="0" xfId="0" applyNumberFormat="1" applyFont="1" applyFill="1" applyProtection="1"/>
    <xf numFmtId="4" fontId="15" fillId="4" borderId="3" xfId="0" applyNumberFormat="1" applyFont="1" applyFill="1" applyBorder="1" applyProtection="1"/>
    <xf numFmtId="0" fontId="2" fillId="4" borderId="0" xfId="0" applyFont="1" applyFill="1" applyProtection="1"/>
    <xf numFmtId="4" fontId="15" fillId="4" borderId="0" xfId="0" applyNumberFormat="1" applyFont="1" applyFill="1" applyProtection="1"/>
    <xf numFmtId="168" fontId="16" fillId="0" borderId="0" xfId="0" applyNumberFormat="1" applyFont="1" applyProtection="1">
      <protection locked="0"/>
    </xf>
    <xf numFmtId="4" fontId="16" fillId="0" borderId="0" xfId="0" applyNumberFormat="1" applyFont="1" applyProtection="1">
      <protection locked="0"/>
    </xf>
    <xf numFmtId="0" fontId="16" fillId="0" borderId="0" xfId="0" applyFont="1" applyProtection="1">
      <protection locked="0"/>
    </xf>
    <xf numFmtId="9" fontId="16" fillId="0" borderId="0" xfId="0" applyNumberFormat="1" applyFont="1" applyProtection="1">
      <protection locked="0"/>
    </xf>
    <xf numFmtId="166" fontId="16" fillId="0" borderId="0" xfId="0" applyNumberFormat="1" applyFont="1" applyProtection="1">
      <protection locked="0"/>
    </xf>
    <xf numFmtId="167" fontId="4" fillId="0" borderId="0" xfId="0" applyNumberFormat="1" applyFont="1" applyProtection="1">
      <protection locked="0"/>
    </xf>
    <xf numFmtId="165" fontId="16" fillId="0" borderId="0" xfId="0" applyNumberFormat="1" applyFont="1" applyProtection="1">
      <protection locked="0"/>
    </xf>
    <xf numFmtId="168" fontId="17" fillId="0" borderId="0" xfId="0" applyNumberFormat="1" applyFont="1" applyProtection="1">
      <protection locked="0"/>
    </xf>
    <xf numFmtId="168" fontId="19" fillId="5" borderId="0" xfId="0" applyNumberFormat="1" applyFont="1" applyFill="1" applyAlignment="1" applyProtection="1">
      <alignment vertical="top"/>
      <protection locked="0"/>
    </xf>
    <xf numFmtId="4" fontId="16" fillId="5" borderId="0" xfId="0" applyNumberFormat="1" applyFont="1" applyFill="1" applyAlignment="1" applyProtection="1">
      <alignment vertical="top"/>
      <protection locked="0"/>
    </xf>
    <xf numFmtId="4" fontId="16" fillId="5" borderId="0" xfId="0" applyNumberFormat="1" applyFont="1" applyFill="1" applyAlignment="1" applyProtection="1">
      <alignment vertical="top" wrapText="1"/>
      <protection locked="0"/>
    </xf>
    <xf numFmtId="165" fontId="16" fillId="0" borderId="0" xfId="0" applyNumberFormat="1" applyFont="1" applyAlignment="1" applyProtection="1">
      <alignment vertical="top"/>
      <protection locked="0"/>
    </xf>
    <xf numFmtId="166" fontId="16" fillId="0" borderId="0" xfId="0" applyNumberFormat="1" applyFont="1" applyAlignment="1" applyProtection="1">
      <alignment vertical="top"/>
      <protection locked="0"/>
    </xf>
    <xf numFmtId="0" fontId="16" fillId="0" borderId="0" xfId="0" applyFont="1" applyAlignment="1" applyProtection="1">
      <alignment vertical="top"/>
      <protection locked="0"/>
    </xf>
    <xf numFmtId="168" fontId="19" fillId="6" borderId="0" xfId="0" applyNumberFormat="1" applyFont="1" applyFill="1" applyAlignment="1" applyProtection="1">
      <alignment vertical="top"/>
      <protection locked="0"/>
    </xf>
    <xf numFmtId="4" fontId="16" fillId="6" borderId="0" xfId="0" applyNumberFormat="1" applyFont="1" applyFill="1" applyAlignment="1" applyProtection="1">
      <alignment vertical="top"/>
      <protection locked="0"/>
    </xf>
    <xf numFmtId="4" fontId="16" fillId="0" borderId="0" xfId="0" applyNumberFormat="1" applyFont="1" applyAlignment="1" applyProtection="1">
      <alignment vertical="top"/>
      <protection locked="0"/>
    </xf>
    <xf numFmtId="168" fontId="16" fillId="5" borderId="0" xfId="0" applyNumberFormat="1" applyFont="1" applyFill="1" applyProtection="1">
      <protection locked="0"/>
    </xf>
    <xf numFmtId="4" fontId="16" fillId="5" borderId="0" xfId="0" applyNumberFormat="1" applyFont="1" applyFill="1" applyProtection="1">
      <protection locked="0"/>
    </xf>
    <xf numFmtId="0" fontId="16" fillId="5" borderId="0" xfId="0" applyFont="1" applyFill="1" applyProtection="1">
      <protection locked="0"/>
    </xf>
    <xf numFmtId="0" fontId="16" fillId="0" borderId="0" xfId="0" applyFont="1" applyAlignment="1" applyProtection="1">
      <alignment horizontal="center"/>
      <protection locked="0"/>
    </xf>
    <xf numFmtId="168" fontId="16" fillId="6" borderId="0" xfId="0" applyNumberFormat="1" applyFont="1" applyFill="1" applyProtection="1">
      <protection locked="0"/>
    </xf>
    <xf numFmtId="4" fontId="16" fillId="6" borderId="0" xfId="0" applyNumberFormat="1" applyFont="1" applyFill="1" applyProtection="1">
      <protection locked="0"/>
    </xf>
    <xf numFmtId="165" fontId="18" fillId="0" borderId="0" xfId="0" applyNumberFormat="1" applyFont="1" applyProtection="1">
      <protection locked="0"/>
    </xf>
    <xf numFmtId="166" fontId="18" fillId="0" borderId="0" xfId="0" applyNumberFormat="1" applyFont="1" applyProtection="1">
      <protection locked="0"/>
    </xf>
    <xf numFmtId="0" fontId="19" fillId="0" borderId="0" xfId="0" applyFont="1" applyAlignment="1" applyProtection="1">
      <alignment horizontal="center"/>
      <protection locked="0"/>
    </xf>
    <xf numFmtId="168" fontId="16" fillId="7" borderId="0" xfId="0" applyNumberFormat="1" applyFont="1" applyFill="1" applyProtection="1">
      <protection locked="0"/>
    </xf>
    <xf numFmtId="4" fontId="16" fillId="7" borderId="0" xfId="0" applyNumberFormat="1" applyFont="1" applyFill="1" applyProtection="1">
      <protection locked="0"/>
    </xf>
    <xf numFmtId="0" fontId="16" fillId="7" borderId="0" xfId="0" applyFont="1" applyFill="1" applyProtection="1">
      <protection locked="0"/>
    </xf>
    <xf numFmtId="0" fontId="4" fillId="7" borderId="0" xfId="0" applyFont="1" applyFill="1" applyProtection="1">
      <protection locked="0"/>
    </xf>
    <xf numFmtId="165" fontId="16" fillId="7" borderId="0" xfId="0" applyNumberFormat="1" applyFont="1" applyFill="1" applyProtection="1">
      <protection locked="0"/>
    </xf>
    <xf numFmtId="166" fontId="16" fillId="7" borderId="0" xfId="0" applyNumberFormat="1" applyFont="1" applyFill="1" applyProtection="1">
      <protection locked="0"/>
    </xf>
    <xf numFmtId="4" fontId="2" fillId="7" borderId="0" xfId="0" applyNumberFormat="1" applyFont="1" applyFill="1"/>
    <xf numFmtId="17" fontId="16" fillId="5" borderId="0" xfId="0" applyNumberFormat="1" applyFont="1" applyFill="1" applyProtection="1">
      <protection locked="0"/>
    </xf>
    <xf numFmtId="17" fontId="16" fillId="6" borderId="0" xfId="0" applyNumberFormat="1" applyFont="1" applyFill="1" applyProtection="1">
      <protection locked="0"/>
    </xf>
    <xf numFmtId="4" fontId="19" fillId="0" borderId="0" xfId="0" applyNumberFormat="1" applyFont="1" applyProtection="1">
      <protection locked="0"/>
    </xf>
    <xf numFmtId="0" fontId="16" fillId="6" borderId="0" xfId="0" applyFont="1" applyFill="1" applyProtection="1">
      <protection locked="0"/>
    </xf>
    <xf numFmtId="0" fontId="18" fillId="7" borderId="0" xfId="0" applyFont="1" applyFill="1" applyProtection="1">
      <protection locked="0"/>
    </xf>
    <xf numFmtId="0" fontId="2" fillId="7" borderId="0" xfId="0" applyFont="1" applyFill="1"/>
    <xf numFmtId="4" fontId="15" fillId="7" borderId="0" xfId="0" applyNumberFormat="1" applyFont="1" applyFill="1"/>
    <xf numFmtId="4" fontId="4" fillId="7" borderId="0" xfId="0" applyNumberFormat="1" applyFont="1" applyFill="1" applyProtection="1">
      <protection locked="0"/>
    </xf>
    <xf numFmtId="0" fontId="19" fillId="7" borderId="1" xfId="0" applyFont="1" applyFill="1" applyBorder="1" applyProtection="1">
      <protection locked="0"/>
    </xf>
    <xf numFmtId="0" fontId="19" fillId="7" borderId="2" xfId="0" applyFont="1" applyFill="1" applyBorder="1" applyProtection="1">
      <protection locked="0"/>
    </xf>
    <xf numFmtId="4" fontId="15" fillId="7" borderId="3" xfId="0" applyNumberFormat="1" applyFont="1" applyFill="1" applyBorder="1"/>
    <xf numFmtId="0" fontId="19" fillId="7" borderId="4" xfId="0" applyFont="1" applyFill="1" applyBorder="1" applyProtection="1">
      <protection locked="0"/>
    </xf>
    <xf numFmtId="0" fontId="19" fillId="7" borderId="5" xfId="0" applyFont="1" applyFill="1" applyBorder="1" applyProtection="1">
      <protection locked="0"/>
    </xf>
    <xf numFmtId="4" fontId="19" fillId="7" borderId="6" xfId="0" applyNumberFormat="1" applyFont="1" applyFill="1" applyBorder="1" applyProtection="1">
      <protection locked="0"/>
    </xf>
    <xf numFmtId="164" fontId="0" fillId="0" borderId="0" xfId="0" applyNumberFormat="1" applyProtection="1">
      <protection locked="0"/>
    </xf>
    <xf numFmtId="164" fontId="0" fillId="0" borderId="0" xfId="0" applyNumberFormat="1" applyFill="1" applyProtection="1">
      <protection locked="0"/>
    </xf>
    <xf numFmtId="4" fontId="0" fillId="8" borderId="0" xfId="0" applyNumberFormat="1" applyFont="1" applyFill="1" applyProtection="1">
      <protection locked="0"/>
    </xf>
    <xf numFmtId="4" fontId="21" fillId="2" borderId="0" xfId="0" applyNumberFormat="1" applyFont="1" applyFill="1" applyProtection="1">
      <protection locked="0"/>
    </xf>
    <xf numFmtId="4" fontId="16" fillId="9" borderId="0" xfId="0" applyNumberFormat="1" applyFont="1" applyFill="1" applyProtection="1">
      <protection locked="0"/>
    </xf>
    <xf numFmtId="0" fontId="20" fillId="9" borderId="0" xfId="0" applyFont="1" applyFill="1" applyProtection="1">
      <protection locked="0"/>
    </xf>
    <xf numFmtId="4" fontId="20" fillId="9" borderId="0" xfId="0" applyNumberFormat="1" applyFont="1" applyFill="1" applyProtection="1">
      <protection locked="0"/>
    </xf>
    <xf numFmtId="0" fontId="4" fillId="9" borderId="0" xfId="0" applyFont="1" applyFill="1" applyProtection="1">
      <protection locked="0"/>
    </xf>
    <xf numFmtId="0" fontId="22" fillId="0" borderId="0" xfId="0" applyFont="1" applyAlignment="1">
      <alignment vertical="center"/>
    </xf>
    <xf numFmtId="0" fontId="22" fillId="0" borderId="0" xfId="0" applyFont="1" applyAlignment="1" applyProtection="1">
      <alignment vertical="center"/>
      <protection locked="0"/>
    </xf>
    <xf numFmtId="165" fontId="6" fillId="0" borderId="0" xfId="0" applyNumberFormat="1" applyFont="1" applyAlignment="1" applyProtection="1">
      <alignment horizontal="center"/>
      <protection locked="0"/>
    </xf>
    <xf numFmtId="165" fontId="18" fillId="0" borderId="0" xfId="0" applyNumberFormat="1" applyFont="1" applyAlignment="1" applyProtection="1">
      <alignment horizontal="center"/>
      <protection locked="0"/>
    </xf>
    <xf numFmtId="10" fontId="0" fillId="4" borderId="0" xfId="2" applyNumberFormat="1" applyFont="1" applyFill="1" applyProtection="1">
      <protection locked="0"/>
    </xf>
    <xf numFmtId="10" fontId="0" fillId="0" borderId="0" xfId="2" applyNumberFormat="1" applyFont="1" applyProtection="1">
      <protection locked="0"/>
    </xf>
    <xf numFmtId="10" fontId="0" fillId="0" borderId="0" xfId="2" applyNumberFormat="1" applyFont="1" applyFill="1" applyProtection="1">
      <protection locked="0"/>
    </xf>
    <xf numFmtId="10" fontId="0" fillId="0" borderId="0" xfId="0" applyNumberFormat="1" applyProtection="1">
      <protection locked="0"/>
    </xf>
    <xf numFmtId="10" fontId="16" fillId="0" borderId="0" xfId="0" applyNumberFormat="1" applyFont="1" applyProtection="1">
      <protection locked="0"/>
    </xf>
    <xf numFmtId="10" fontId="0" fillId="4" borderId="0" xfId="0" applyNumberFormat="1" applyFont="1" applyFill="1" applyProtection="1"/>
    <xf numFmtId="10" fontId="0" fillId="4" borderId="0" xfId="0" applyNumberFormat="1" applyFill="1" applyProtection="1">
      <protection locked="0"/>
    </xf>
    <xf numFmtId="10" fontId="2" fillId="4" borderId="0" xfId="0" applyNumberFormat="1" applyFont="1" applyFill="1" applyProtection="1">
      <protection locked="0"/>
    </xf>
    <xf numFmtId="10" fontId="2" fillId="4" borderId="0" xfId="0" applyNumberFormat="1" applyFont="1" applyFill="1" applyProtection="1"/>
  </cellXfs>
  <cellStyles count="3">
    <cellStyle name="Procent" xfId="1" builtinId="5"/>
    <cellStyle name="Procent 2" xfId="2" xr:uid="{9CAAF63F-39C1-854B-8BC9-6A6DB7292F3B}"/>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6D8-BBA1-C94A-9FED-16D9BE3B739B}">
  <dimension ref="A1:Y280"/>
  <sheetViews>
    <sheetView workbookViewId="0">
      <selection activeCell="H9" sqref="H9:H272"/>
    </sheetView>
  </sheetViews>
  <sheetFormatPr baseColWidth="10" defaultColWidth="8.83203125" defaultRowHeight="16" x14ac:dyDescent="0.2"/>
  <cols>
    <col min="1" max="1" width="12.1640625" style="14" customWidth="1"/>
    <col min="2" max="2" width="10.5" style="15" customWidth="1"/>
    <col min="3" max="3" width="9.5" style="15" customWidth="1"/>
    <col min="4" max="4" width="9.83203125" style="15" customWidth="1"/>
    <col min="5" max="5" width="11.83203125" style="15" customWidth="1"/>
    <col min="6" max="6" width="11.5" style="15" customWidth="1"/>
    <col min="7" max="7" width="8.83203125" style="16"/>
    <col min="8" max="8" width="9.33203125" style="20" customWidth="1"/>
    <col min="9" max="9" width="15.33203125" style="18" bestFit="1" customWidth="1"/>
    <col min="10" max="10" width="8.83203125" style="16"/>
    <col min="11" max="11" width="10.5" style="22" customWidth="1"/>
    <col min="12" max="12" width="10.5" style="16" customWidth="1"/>
    <col min="13" max="13" width="8.83203125" style="20"/>
    <col min="14" max="14" width="8.83203125" style="18"/>
    <col min="15" max="15" width="8.83203125" style="16"/>
    <col min="16" max="16" width="5.33203125" style="16" customWidth="1"/>
    <col min="17" max="17" width="12.5" style="16" customWidth="1"/>
    <col min="18" max="22" width="15.6640625" style="16" customWidth="1"/>
    <col min="23" max="23" width="6.6640625" style="21" customWidth="1"/>
    <col min="24" max="24" width="10.6640625" style="22" customWidth="1"/>
    <col min="25" max="25" width="14.6640625" style="22" customWidth="1"/>
    <col min="26" max="16384" width="8.83203125" style="16"/>
  </cols>
  <sheetData>
    <row r="1" spans="1:25" x14ac:dyDescent="0.2">
      <c r="H1" s="17"/>
      <c r="K1" s="19"/>
    </row>
    <row r="2" spans="1:25" ht="19" x14ac:dyDescent="0.25">
      <c r="A2" s="23" t="s">
        <v>24</v>
      </c>
      <c r="H2" s="145" t="s">
        <v>1</v>
      </c>
      <c r="I2" s="145"/>
      <c r="J2" s="145"/>
      <c r="K2" s="145"/>
      <c r="L2" s="145"/>
      <c r="M2" s="145"/>
      <c r="N2" s="145"/>
      <c r="O2" s="145"/>
    </row>
    <row r="3" spans="1:25" ht="15" customHeight="1" x14ac:dyDescent="0.25">
      <c r="A3" s="23"/>
    </row>
    <row r="4" spans="1:25" s="29" customFormat="1" x14ac:dyDescent="0.2">
      <c r="A4" s="24" t="s">
        <v>2</v>
      </c>
      <c r="B4" s="25"/>
      <c r="C4" s="25" t="s">
        <v>3</v>
      </c>
      <c r="D4" s="25" t="s">
        <v>4</v>
      </c>
      <c r="E4" s="25" t="s">
        <v>5</v>
      </c>
      <c r="F4" s="25" t="s">
        <v>6</v>
      </c>
      <c r="G4" s="26"/>
      <c r="H4" s="27" t="s">
        <v>7</v>
      </c>
      <c r="I4" s="28"/>
      <c r="K4" s="30"/>
      <c r="L4" s="16"/>
      <c r="M4" s="27" t="s">
        <v>8</v>
      </c>
      <c r="N4" s="28"/>
      <c r="Q4" s="31" t="s">
        <v>9</v>
      </c>
      <c r="R4" s="32"/>
      <c r="S4" s="32" t="s">
        <v>3</v>
      </c>
      <c r="T4" s="32" t="s">
        <v>4</v>
      </c>
      <c r="U4" s="32" t="s">
        <v>5</v>
      </c>
      <c r="V4" s="32" t="s">
        <v>6</v>
      </c>
      <c r="W4" s="33"/>
      <c r="X4" s="30"/>
      <c r="Y4" s="30"/>
    </row>
    <row r="5" spans="1:25" x14ac:dyDescent="0.2">
      <c r="A5" s="34"/>
      <c r="B5" s="35"/>
      <c r="C5" s="35"/>
      <c r="D5" s="35"/>
      <c r="E5" s="35"/>
      <c r="F5" s="35"/>
      <c r="G5" s="36"/>
      <c r="H5" s="20" t="s">
        <v>10</v>
      </c>
      <c r="L5" s="37" t="s">
        <v>21</v>
      </c>
      <c r="M5" s="20" t="s">
        <v>10</v>
      </c>
      <c r="Q5" s="38"/>
      <c r="R5" s="39"/>
      <c r="S5" s="39"/>
      <c r="T5" s="39"/>
      <c r="U5" s="39"/>
      <c r="V5" s="39"/>
      <c r="W5" s="40"/>
    </row>
    <row r="6" spans="1:25" x14ac:dyDescent="0.2">
      <c r="A6" s="34"/>
      <c r="B6" s="35"/>
      <c r="C6" s="35"/>
      <c r="D6" s="35"/>
      <c r="E6" s="35"/>
      <c r="F6" s="35"/>
      <c r="G6" s="36"/>
      <c r="H6" s="41" t="s">
        <v>11</v>
      </c>
      <c r="I6" s="42" t="s">
        <v>12</v>
      </c>
      <c r="J6" s="16" t="s">
        <v>12</v>
      </c>
      <c r="K6" s="43" t="s">
        <v>13</v>
      </c>
      <c r="L6" s="43" t="s">
        <v>22</v>
      </c>
      <c r="M6" s="41" t="s">
        <v>11</v>
      </c>
      <c r="N6" s="42" t="s">
        <v>12</v>
      </c>
      <c r="O6" s="16" t="s">
        <v>12</v>
      </c>
      <c r="Q6" s="38"/>
      <c r="R6" s="39"/>
      <c r="S6" s="39"/>
      <c r="T6" s="39"/>
      <c r="U6" s="39"/>
      <c r="V6" s="39"/>
      <c r="W6" s="40"/>
      <c r="X6" s="44" t="s">
        <v>4</v>
      </c>
      <c r="Y6" s="44" t="s">
        <v>14</v>
      </c>
    </row>
    <row r="7" spans="1:25" x14ac:dyDescent="0.2">
      <c r="A7" s="34"/>
      <c r="B7" s="35"/>
      <c r="C7" s="35"/>
      <c r="D7" s="35"/>
      <c r="E7" s="35"/>
      <c r="F7" s="35"/>
      <c r="G7" s="36"/>
      <c r="H7" s="41"/>
      <c r="I7" s="42"/>
      <c r="J7" s="16" t="s">
        <v>15</v>
      </c>
      <c r="K7" s="43" t="s">
        <v>16</v>
      </c>
      <c r="L7" s="45"/>
      <c r="M7" s="41"/>
      <c r="N7" s="42"/>
      <c r="O7" s="16" t="s">
        <v>15</v>
      </c>
      <c r="Q7" s="38"/>
      <c r="R7" s="39"/>
      <c r="S7" s="39"/>
      <c r="T7" s="39"/>
      <c r="U7" s="39"/>
      <c r="V7" s="39"/>
      <c r="W7" s="40"/>
      <c r="X7" s="44" t="s">
        <v>14</v>
      </c>
      <c r="Y7" s="46" t="s">
        <v>17</v>
      </c>
    </row>
    <row r="8" spans="1:25" x14ac:dyDescent="0.2">
      <c r="A8" s="59"/>
      <c r="B8" s="58"/>
      <c r="C8" s="58"/>
      <c r="D8" s="58"/>
      <c r="E8" s="58"/>
      <c r="F8" s="58"/>
      <c r="G8" s="60"/>
      <c r="H8" s="61"/>
      <c r="I8" s="62"/>
      <c r="J8" s="60"/>
      <c r="K8" s="63" t="s">
        <v>18</v>
      </c>
      <c r="L8" s="79" t="e">
        <f>I9-L9/100</f>
        <v>#NUM!</v>
      </c>
      <c r="M8" s="61"/>
      <c r="N8" s="62"/>
      <c r="O8" s="60"/>
      <c r="P8" s="60"/>
      <c r="Q8" s="59"/>
      <c r="R8" s="58"/>
      <c r="S8" s="58"/>
      <c r="T8" s="58"/>
      <c r="U8" s="58"/>
      <c r="V8" s="58"/>
      <c r="W8" s="58"/>
      <c r="X8" s="64"/>
      <c r="Y8" s="64"/>
    </row>
    <row r="9" spans="1:25" x14ac:dyDescent="0.2">
      <c r="A9" s="59" t="s">
        <v>23</v>
      </c>
      <c r="B9" s="58"/>
      <c r="C9" s="58"/>
      <c r="D9" s="58"/>
      <c r="E9" s="58"/>
      <c r="F9" s="70">
        <v>0</v>
      </c>
      <c r="G9" s="60"/>
      <c r="H9" s="147"/>
      <c r="I9" s="81" t="e">
        <f>NOMINAL(H9,12)</f>
        <v>#NUM!</v>
      </c>
      <c r="J9" s="81" t="e">
        <f t="shared" ref="J9:J72" si="0">I9/12</f>
        <v>#NUM!</v>
      </c>
      <c r="K9" s="64"/>
      <c r="L9" s="60">
        <v>7.8299999999999992</v>
      </c>
      <c r="M9" s="80" t="e">
        <f>POWER(1+O9,12)-1</f>
        <v>#NUM!</v>
      </c>
      <c r="N9" s="81" t="e">
        <f>L9/100+$L$8</f>
        <v>#NUM!</v>
      </c>
      <c r="O9" s="81" t="e">
        <f t="shared" ref="O9:O117" si="1">N9/12</f>
        <v>#NUM!</v>
      </c>
      <c r="P9" s="66"/>
      <c r="Q9" s="82" t="str">
        <f>A9</f>
        <v>Saldo per 31 jan 98</v>
      </c>
      <c r="R9" s="58"/>
      <c r="S9" s="58"/>
      <c r="T9" s="58"/>
      <c r="U9" s="58"/>
      <c r="V9" s="83">
        <f>F9</f>
        <v>0</v>
      </c>
      <c r="W9" s="58"/>
      <c r="X9" s="64"/>
      <c r="Y9" s="64"/>
    </row>
    <row r="10" spans="1:25" ht="15" customHeight="1" x14ac:dyDescent="0.2">
      <c r="A10" s="67">
        <v>35827</v>
      </c>
      <c r="B10" s="83">
        <f>F9</f>
        <v>0</v>
      </c>
      <c r="C10" s="58">
        <v>0</v>
      </c>
      <c r="D10" s="58">
        <v>0</v>
      </c>
      <c r="E10" s="58">
        <v>0</v>
      </c>
      <c r="F10" s="83">
        <f t="shared" ref="F10:F73" si="2">B10+C10+D10+E10</f>
        <v>0</v>
      </c>
      <c r="G10" s="60"/>
      <c r="H10" s="147"/>
      <c r="I10" s="66" t="e">
        <f t="shared" ref="I10:I73" si="3">NOMINAL(H10,12)</f>
        <v>#NUM!</v>
      </c>
      <c r="J10" s="66" t="e">
        <f t="shared" si="0"/>
        <v>#NUM!</v>
      </c>
      <c r="K10" s="64"/>
      <c r="L10" s="60">
        <v>7.8100000000000005</v>
      </c>
      <c r="M10" s="68" t="e">
        <f t="shared" ref="M10:M73" si="4">POWER(1+O10,12)-1</f>
        <v>#NUM!</v>
      </c>
      <c r="N10" s="66" t="e">
        <f t="shared" ref="N10:N73" si="5">L10/100+$L$8</f>
        <v>#NUM!</v>
      </c>
      <c r="O10" s="66" t="e">
        <f t="shared" si="1"/>
        <v>#NUM!</v>
      </c>
      <c r="P10" s="66"/>
      <c r="Q10" s="67">
        <v>35827</v>
      </c>
      <c r="R10" s="83">
        <f>V9</f>
        <v>0</v>
      </c>
      <c r="S10" s="83">
        <f>C10</f>
        <v>0</v>
      </c>
      <c r="T10" s="83" t="e">
        <f>IF(O10&lt;J10,D10/J10*O10*R10/B10,D10/J10*J10*R10/B10)</f>
        <v>#NUM!</v>
      </c>
      <c r="U10" s="83">
        <f>E10</f>
        <v>0</v>
      </c>
      <c r="V10" s="83" t="e">
        <f t="shared" ref="V10:V73" si="6">R10+S10+T10+U10</f>
        <v>#NUM!</v>
      </c>
      <c r="W10" s="65"/>
      <c r="X10" s="84" t="e">
        <f t="shared" ref="X10:X73" si="7">D10-T10</f>
        <v>#NUM!</v>
      </c>
      <c r="Y10" s="84" t="e">
        <f>X10</f>
        <v>#NUM!</v>
      </c>
    </row>
    <row r="11" spans="1:25" ht="15" customHeight="1" x14ac:dyDescent="0.2">
      <c r="A11" s="77">
        <v>35855</v>
      </c>
      <c r="B11" s="58">
        <f>F10</f>
        <v>0</v>
      </c>
      <c r="C11" s="58">
        <v>0</v>
      </c>
      <c r="D11" s="58">
        <v>0</v>
      </c>
      <c r="E11" s="58">
        <v>0</v>
      </c>
      <c r="F11" s="58">
        <f t="shared" si="2"/>
        <v>0</v>
      </c>
      <c r="G11" s="60"/>
      <c r="H11" s="147"/>
      <c r="I11" s="66" t="e">
        <f t="shared" si="3"/>
        <v>#NUM!</v>
      </c>
      <c r="J11" s="66" t="e">
        <f t="shared" si="0"/>
        <v>#NUM!</v>
      </c>
      <c r="K11" s="78"/>
      <c r="L11" s="60">
        <v>7.7700000000000005</v>
      </c>
      <c r="M11" s="68" t="e">
        <f t="shared" si="4"/>
        <v>#NUM!</v>
      </c>
      <c r="N11" s="66" t="e">
        <f t="shared" si="5"/>
        <v>#NUM!</v>
      </c>
      <c r="O11" s="66" t="e">
        <f t="shared" si="1"/>
        <v>#NUM!</v>
      </c>
      <c r="P11" s="66"/>
      <c r="Q11" s="77">
        <v>35855</v>
      </c>
      <c r="R11" s="58" t="e">
        <f>V10</f>
        <v>#NUM!</v>
      </c>
      <c r="S11" s="58">
        <f t="shared" ref="S11:S74" si="8">C11</f>
        <v>0</v>
      </c>
      <c r="T11" s="58" t="e">
        <f t="shared" ref="T11:T74" si="9">IF(O11&lt;J11,D11/J11*O11*R11/B11,D11/J11*J11*R11/B11)</f>
        <v>#NUM!</v>
      </c>
      <c r="U11" s="58">
        <f t="shared" ref="U11:U74" si="10">E11</f>
        <v>0</v>
      </c>
      <c r="V11" s="58" t="e">
        <f t="shared" si="6"/>
        <v>#NUM!</v>
      </c>
      <c r="W11" s="58"/>
      <c r="X11" s="84" t="e">
        <f t="shared" si="7"/>
        <v>#NUM!</v>
      </c>
      <c r="Y11" s="84" t="e">
        <f>Y10+X11</f>
        <v>#NUM!</v>
      </c>
    </row>
    <row r="12" spans="1:25" ht="15" customHeight="1" x14ac:dyDescent="0.2">
      <c r="A12" s="50">
        <v>35886</v>
      </c>
      <c r="B12" s="35">
        <f>F11</f>
        <v>0</v>
      </c>
      <c r="C12" s="35"/>
      <c r="D12" s="35"/>
      <c r="E12" s="35"/>
      <c r="F12" s="35">
        <f t="shared" si="2"/>
        <v>0</v>
      </c>
      <c r="G12" s="36"/>
      <c r="H12" s="148"/>
      <c r="I12" s="18" t="e">
        <f t="shared" si="3"/>
        <v>#NUM!</v>
      </c>
      <c r="J12" s="18" t="e">
        <f t="shared" si="0"/>
        <v>#NUM!</v>
      </c>
      <c r="L12" s="16">
        <v>8.3000000000000007</v>
      </c>
      <c r="M12" s="20" t="e">
        <f t="shared" si="4"/>
        <v>#NUM!</v>
      </c>
      <c r="N12" s="18" t="e">
        <f t="shared" si="5"/>
        <v>#NUM!</v>
      </c>
      <c r="O12" s="18" t="e">
        <f t="shared" si="1"/>
        <v>#NUM!</v>
      </c>
      <c r="P12" s="18"/>
      <c r="Q12" s="52">
        <v>35886</v>
      </c>
      <c r="R12" s="39" t="e">
        <f>V11</f>
        <v>#NUM!</v>
      </c>
      <c r="S12" s="39">
        <f t="shared" si="8"/>
        <v>0</v>
      </c>
      <c r="T12" s="39" t="e">
        <f t="shared" si="9"/>
        <v>#NUM!</v>
      </c>
      <c r="U12" s="39">
        <f t="shared" si="10"/>
        <v>0</v>
      </c>
      <c r="V12" s="39" t="e">
        <f t="shared" si="6"/>
        <v>#NUM!</v>
      </c>
      <c r="W12" s="40"/>
      <c r="X12" s="49" t="e">
        <f t="shared" si="7"/>
        <v>#NUM!</v>
      </c>
      <c r="Y12" s="49" t="e">
        <f>Y11+X12</f>
        <v>#NUM!</v>
      </c>
    </row>
    <row r="13" spans="1:25" ht="15" customHeight="1" x14ac:dyDescent="0.2">
      <c r="A13" s="50">
        <v>35916</v>
      </c>
      <c r="B13" s="35">
        <f t="shared" ref="B13:B64" si="11">F12</f>
        <v>0</v>
      </c>
      <c r="C13" s="35"/>
      <c r="D13" s="35"/>
      <c r="E13" s="35"/>
      <c r="F13" s="35">
        <f t="shared" si="2"/>
        <v>0</v>
      </c>
      <c r="G13" s="36"/>
      <c r="H13" s="148"/>
      <c r="I13" s="18" t="e">
        <f t="shared" si="3"/>
        <v>#NUM!</v>
      </c>
      <c r="J13" s="18" t="e">
        <f t="shared" si="0"/>
        <v>#NUM!</v>
      </c>
      <c r="L13" s="16">
        <v>8.27</v>
      </c>
      <c r="M13" s="20" t="e">
        <f t="shared" si="4"/>
        <v>#NUM!</v>
      </c>
      <c r="N13" s="18" t="e">
        <f t="shared" si="5"/>
        <v>#NUM!</v>
      </c>
      <c r="O13" s="18" t="e">
        <f t="shared" si="1"/>
        <v>#NUM!</v>
      </c>
      <c r="P13" s="18"/>
      <c r="Q13" s="52">
        <v>35916</v>
      </c>
      <c r="R13" s="39" t="e">
        <f t="shared" ref="R13:R74" si="12">V12</f>
        <v>#NUM!</v>
      </c>
      <c r="S13" s="39">
        <f t="shared" si="8"/>
        <v>0</v>
      </c>
      <c r="T13" s="39" t="e">
        <f t="shared" si="9"/>
        <v>#NUM!</v>
      </c>
      <c r="U13" s="39">
        <f t="shared" si="10"/>
        <v>0</v>
      </c>
      <c r="V13" s="39" t="e">
        <f t="shared" si="6"/>
        <v>#NUM!</v>
      </c>
      <c r="W13" s="40"/>
      <c r="X13" s="49" t="e">
        <f t="shared" si="7"/>
        <v>#NUM!</v>
      </c>
      <c r="Y13" s="49" t="e">
        <f t="shared" ref="Y13:Y74" si="13">Y12+X13</f>
        <v>#NUM!</v>
      </c>
    </row>
    <row r="14" spans="1:25" ht="15" customHeight="1" x14ac:dyDescent="0.2">
      <c r="A14" s="50">
        <v>35947</v>
      </c>
      <c r="B14" s="35">
        <f t="shared" si="11"/>
        <v>0</v>
      </c>
      <c r="C14" s="35"/>
      <c r="D14" s="35"/>
      <c r="E14" s="35"/>
      <c r="F14" s="35">
        <f t="shared" si="2"/>
        <v>0</v>
      </c>
      <c r="G14" s="36"/>
      <c r="H14" s="148"/>
      <c r="I14" s="18" t="e">
        <f t="shared" si="3"/>
        <v>#NUM!</v>
      </c>
      <c r="J14" s="18" t="e">
        <f t="shared" si="0"/>
        <v>#NUM!</v>
      </c>
      <c r="K14" s="51"/>
      <c r="L14" s="16">
        <v>7.870000000000001</v>
      </c>
      <c r="M14" s="20" t="e">
        <f t="shared" si="4"/>
        <v>#NUM!</v>
      </c>
      <c r="N14" s="18" t="e">
        <f t="shared" si="5"/>
        <v>#NUM!</v>
      </c>
      <c r="O14" s="18" t="e">
        <f t="shared" si="1"/>
        <v>#NUM!</v>
      </c>
      <c r="P14" s="18"/>
      <c r="Q14" s="52">
        <v>35947</v>
      </c>
      <c r="R14" s="39" t="e">
        <f t="shared" si="12"/>
        <v>#NUM!</v>
      </c>
      <c r="S14" s="39">
        <f t="shared" si="8"/>
        <v>0</v>
      </c>
      <c r="T14" s="39" t="e">
        <f t="shared" si="9"/>
        <v>#NUM!</v>
      </c>
      <c r="U14" s="39">
        <f t="shared" si="10"/>
        <v>0</v>
      </c>
      <c r="V14" s="39" t="e">
        <f t="shared" si="6"/>
        <v>#NUM!</v>
      </c>
      <c r="W14" s="40"/>
      <c r="X14" s="49" t="e">
        <f t="shared" si="7"/>
        <v>#NUM!</v>
      </c>
      <c r="Y14" s="49" t="e">
        <f t="shared" si="13"/>
        <v>#NUM!</v>
      </c>
    </row>
    <row r="15" spans="1:25" ht="15" customHeight="1" x14ac:dyDescent="0.2">
      <c r="A15" s="50">
        <v>35977</v>
      </c>
      <c r="B15" s="35">
        <f t="shared" si="11"/>
        <v>0</v>
      </c>
      <c r="C15" s="35"/>
      <c r="D15" s="35"/>
      <c r="E15" s="35"/>
      <c r="F15" s="35">
        <f t="shared" si="2"/>
        <v>0</v>
      </c>
      <c r="G15" s="36"/>
      <c r="H15" s="148"/>
      <c r="I15" s="18" t="e">
        <f t="shared" si="3"/>
        <v>#NUM!</v>
      </c>
      <c r="J15" s="18" t="e">
        <f t="shared" si="0"/>
        <v>#NUM!</v>
      </c>
      <c r="K15" s="51"/>
      <c r="L15" s="16">
        <v>8.3099999999999987</v>
      </c>
      <c r="M15" s="20" t="e">
        <f t="shared" si="4"/>
        <v>#NUM!</v>
      </c>
      <c r="N15" s="18" t="e">
        <f t="shared" si="5"/>
        <v>#NUM!</v>
      </c>
      <c r="O15" s="18" t="e">
        <f t="shared" si="1"/>
        <v>#NUM!</v>
      </c>
      <c r="P15" s="18"/>
      <c r="Q15" s="52">
        <v>35977</v>
      </c>
      <c r="R15" s="39" t="e">
        <f t="shared" si="12"/>
        <v>#NUM!</v>
      </c>
      <c r="S15" s="39">
        <f t="shared" si="8"/>
        <v>0</v>
      </c>
      <c r="T15" s="39" t="e">
        <f>IF(O15&lt;J15,(D15/J15*17/31+D14/J14*14/31)*O15*R15/B15,(D15/J15*17/31+D14/J14*14/31)*J15*R15/B15)</f>
        <v>#NUM!</v>
      </c>
      <c r="U15" s="39">
        <f t="shared" si="10"/>
        <v>0</v>
      </c>
      <c r="V15" s="39" t="e">
        <f t="shared" si="6"/>
        <v>#NUM!</v>
      </c>
      <c r="W15" s="40"/>
      <c r="X15" s="49" t="e">
        <f t="shared" si="7"/>
        <v>#NUM!</v>
      </c>
      <c r="Y15" s="49" t="e">
        <f t="shared" si="13"/>
        <v>#NUM!</v>
      </c>
    </row>
    <row r="16" spans="1:25" ht="15" customHeight="1" x14ac:dyDescent="0.2">
      <c r="A16" s="50">
        <v>36008</v>
      </c>
      <c r="B16" s="35">
        <f t="shared" si="11"/>
        <v>0</v>
      </c>
      <c r="C16" s="35"/>
      <c r="D16" s="35"/>
      <c r="E16" s="35"/>
      <c r="F16" s="35">
        <f t="shared" si="2"/>
        <v>0</v>
      </c>
      <c r="G16" s="36"/>
      <c r="H16" s="148"/>
      <c r="I16" s="18" t="e">
        <f t="shared" si="3"/>
        <v>#NUM!</v>
      </c>
      <c r="J16" s="18" t="e">
        <f t="shared" si="0"/>
        <v>#NUM!</v>
      </c>
      <c r="L16" s="16">
        <v>8.1</v>
      </c>
      <c r="M16" s="20" t="e">
        <f t="shared" si="4"/>
        <v>#NUM!</v>
      </c>
      <c r="N16" s="18" t="e">
        <f t="shared" si="5"/>
        <v>#NUM!</v>
      </c>
      <c r="O16" s="18" t="e">
        <f t="shared" si="1"/>
        <v>#NUM!</v>
      </c>
      <c r="P16" s="18"/>
      <c r="Q16" s="52">
        <v>36008</v>
      </c>
      <c r="R16" s="39" t="e">
        <f t="shared" si="12"/>
        <v>#NUM!</v>
      </c>
      <c r="S16" s="39">
        <f t="shared" si="8"/>
        <v>0</v>
      </c>
      <c r="T16" s="39" t="e">
        <f t="shared" si="9"/>
        <v>#NUM!</v>
      </c>
      <c r="U16" s="39">
        <f t="shared" si="10"/>
        <v>0</v>
      </c>
      <c r="V16" s="39" t="e">
        <f t="shared" si="6"/>
        <v>#NUM!</v>
      </c>
      <c r="W16" s="40"/>
      <c r="X16" s="49" t="e">
        <f t="shared" si="7"/>
        <v>#NUM!</v>
      </c>
      <c r="Y16" s="49" t="e">
        <f t="shared" si="13"/>
        <v>#NUM!</v>
      </c>
    </row>
    <row r="17" spans="1:25" ht="15" customHeight="1" x14ac:dyDescent="0.2">
      <c r="A17" s="50">
        <v>36039</v>
      </c>
      <c r="B17" s="35">
        <f t="shared" si="11"/>
        <v>0</v>
      </c>
      <c r="C17" s="35"/>
      <c r="D17" s="35"/>
      <c r="E17" s="35"/>
      <c r="F17" s="35">
        <f t="shared" si="2"/>
        <v>0</v>
      </c>
      <c r="G17" s="36"/>
      <c r="H17" s="148"/>
      <c r="I17" s="18" t="e">
        <f t="shared" si="3"/>
        <v>#NUM!</v>
      </c>
      <c r="J17" s="18" t="e">
        <f t="shared" si="0"/>
        <v>#NUM!</v>
      </c>
      <c r="L17" s="16">
        <v>8.1199999999999992</v>
      </c>
      <c r="M17" s="20" t="e">
        <f t="shared" si="4"/>
        <v>#NUM!</v>
      </c>
      <c r="N17" s="18" t="e">
        <f t="shared" si="5"/>
        <v>#NUM!</v>
      </c>
      <c r="O17" s="18" t="e">
        <f t="shared" si="1"/>
        <v>#NUM!</v>
      </c>
      <c r="P17" s="18"/>
      <c r="Q17" s="52">
        <v>36039</v>
      </c>
      <c r="R17" s="39" t="e">
        <f t="shared" si="12"/>
        <v>#NUM!</v>
      </c>
      <c r="S17" s="39">
        <f t="shared" si="8"/>
        <v>0</v>
      </c>
      <c r="T17" s="39" t="e">
        <f t="shared" si="9"/>
        <v>#NUM!</v>
      </c>
      <c r="U17" s="39">
        <f t="shared" si="10"/>
        <v>0</v>
      </c>
      <c r="V17" s="39" t="e">
        <f t="shared" si="6"/>
        <v>#NUM!</v>
      </c>
      <c r="W17" s="40"/>
      <c r="X17" s="49" t="e">
        <f t="shared" si="7"/>
        <v>#NUM!</v>
      </c>
      <c r="Y17" s="49" t="e">
        <f t="shared" si="13"/>
        <v>#NUM!</v>
      </c>
    </row>
    <row r="18" spans="1:25" ht="15" customHeight="1" x14ac:dyDescent="0.2">
      <c r="A18" s="50">
        <v>36069</v>
      </c>
      <c r="B18" s="35">
        <f t="shared" si="11"/>
        <v>0</v>
      </c>
      <c r="C18" s="35"/>
      <c r="D18" s="35"/>
      <c r="E18" s="35"/>
      <c r="F18" s="35">
        <f t="shared" si="2"/>
        <v>0</v>
      </c>
      <c r="G18" s="36"/>
      <c r="H18" s="148"/>
      <c r="I18" s="18" t="e">
        <f t="shared" si="3"/>
        <v>#NUM!</v>
      </c>
      <c r="J18" s="18" t="e">
        <f t="shared" si="0"/>
        <v>#NUM!</v>
      </c>
      <c r="L18" s="16">
        <v>7.870000000000001</v>
      </c>
      <c r="M18" s="20" t="e">
        <f t="shared" si="4"/>
        <v>#NUM!</v>
      </c>
      <c r="N18" s="18" t="e">
        <f t="shared" si="5"/>
        <v>#NUM!</v>
      </c>
      <c r="O18" s="18" t="e">
        <f t="shared" si="1"/>
        <v>#NUM!</v>
      </c>
      <c r="P18" s="18"/>
      <c r="Q18" s="52">
        <v>36069</v>
      </c>
      <c r="R18" s="39" t="e">
        <f t="shared" si="12"/>
        <v>#NUM!</v>
      </c>
      <c r="S18" s="39">
        <f t="shared" si="8"/>
        <v>0</v>
      </c>
      <c r="T18" s="39" t="e">
        <f t="shared" si="9"/>
        <v>#NUM!</v>
      </c>
      <c r="U18" s="39">
        <f t="shared" si="10"/>
        <v>0</v>
      </c>
      <c r="V18" s="39" t="e">
        <f t="shared" si="6"/>
        <v>#NUM!</v>
      </c>
      <c r="W18" s="40"/>
      <c r="X18" s="49" t="e">
        <f t="shared" si="7"/>
        <v>#NUM!</v>
      </c>
      <c r="Y18" s="49" t="e">
        <f t="shared" si="13"/>
        <v>#NUM!</v>
      </c>
    </row>
    <row r="19" spans="1:25" ht="15" customHeight="1" x14ac:dyDescent="0.2">
      <c r="A19" s="50">
        <v>36100</v>
      </c>
      <c r="B19" s="35">
        <f t="shared" si="11"/>
        <v>0</v>
      </c>
      <c r="C19" s="35"/>
      <c r="D19" s="35"/>
      <c r="E19" s="35"/>
      <c r="F19" s="35">
        <f t="shared" si="2"/>
        <v>0</v>
      </c>
      <c r="G19" s="36"/>
      <c r="H19" s="148"/>
      <c r="I19" s="18" t="e">
        <f t="shared" si="3"/>
        <v>#NUM!</v>
      </c>
      <c r="J19" s="18" t="e">
        <f t="shared" si="0"/>
        <v>#NUM!</v>
      </c>
      <c r="K19" s="51"/>
      <c r="L19" s="16">
        <v>7.64</v>
      </c>
      <c r="M19" s="20" t="e">
        <f t="shared" si="4"/>
        <v>#NUM!</v>
      </c>
      <c r="N19" s="18" t="e">
        <f t="shared" si="5"/>
        <v>#NUM!</v>
      </c>
      <c r="O19" s="18" t="e">
        <f t="shared" si="1"/>
        <v>#NUM!</v>
      </c>
      <c r="P19" s="18"/>
      <c r="Q19" s="52">
        <v>36100</v>
      </c>
      <c r="R19" s="39" t="e">
        <f t="shared" si="12"/>
        <v>#NUM!</v>
      </c>
      <c r="S19" s="39">
        <f t="shared" si="8"/>
        <v>0</v>
      </c>
      <c r="T19" s="39" t="e">
        <f t="shared" si="9"/>
        <v>#NUM!</v>
      </c>
      <c r="U19" s="39">
        <f t="shared" si="10"/>
        <v>0</v>
      </c>
      <c r="V19" s="39" t="e">
        <f t="shared" si="6"/>
        <v>#NUM!</v>
      </c>
      <c r="W19" s="40"/>
      <c r="X19" s="49" t="e">
        <f t="shared" si="7"/>
        <v>#NUM!</v>
      </c>
      <c r="Y19" s="49" t="e">
        <f t="shared" si="13"/>
        <v>#NUM!</v>
      </c>
    </row>
    <row r="20" spans="1:25" ht="15" customHeight="1" x14ac:dyDescent="0.2">
      <c r="A20" s="50">
        <v>36130</v>
      </c>
      <c r="B20" s="35">
        <f t="shared" si="11"/>
        <v>0</v>
      </c>
      <c r="C20" s="35"/>
      <c r="D20" s="35"/>
      <c r="E20" s="35"/>
      <c r="F20" s="35">
        <f t="shared" si="2"/>
        <v>0</v>
      </c>
      <c r="G20" s="36"/>
      <c r="H20" s="148"/>
      <c r="I20" s="18" t="e">
        <f t="shared" si="3"/>
        <v>#NUM!</v>
      </c>
      <c r="J20" s="18" t="e">
        <f t="shared" si="0"/>
        <v>#NUM!</v>
      </c>
      <c r="L20" s="16">
        <v>7.86</v>
      </c>
      <c r="M20" s="20" t="e">
        <f t="shared" si="4"/>
        <v>#NUM!</v>
      </c>
      <c r="N20" s="18" t="e">
        <f t="shared" si="5"/>
        <v>#NUM!</v>
      </c>
      <c r="O20" s="18" t="e">
        <f t="shared" si="1"/>
        <v>#NUM!</v>
      </c>
      <c r="P20" s="18"/>
      <c r="Q20" s="52">
        <v>36130</v>
      </c>
      <c r="R20" s="39" t="e">
        <f t="shared" si="12"/>
        <v>#NUM!</v>
      </c>
      <c r="S20" s="39">
        <f t="shared" si="8"/>
        <v>0</v>
      </c>
      <c r="T20" s="39" t="e">
        <f t="shared" si="9"/>
        <v>#NUM!</v>
      </c>
      <c r="U20" s="39">
        <f t="shared" si="10"/>
        <v>0</v>
      </c>
      <c r="V20" s="39" t="e">
        <f t="shared" si="6"/>
        <v>#NUM!</v>
      </c>
      <c r="W20" s="40"/>
      <c r="X20" s="49" t="e">
        <f t="shared" si="7"/>
        <v>#NUM!</v>
      </c>
      <c r="Y20" s="49" t="e">
        <f t="shared" si="13"/>
        <v>#NUM!</v>
      </c>
    </row>
    <row r="21" spans="1:25" ht="15" customHeight="1" x14ac:dyDescent="0.2">
      <c r="A21" s="50">
        <v>36161</v>
      </c>
      <c r="B21" s="35">
        <f t="shared" si="11"/>
        <v>0</v>
      </c>
      <c r="C21" s="35"/>
      <c r="D21" s="35"/>
      <c r="E21" s="35"/>
      <c r="F21" s="35">
        <f t="shared" si="2"/>
        <v>0</v>
      </c>
      <c r="G21" s="36"/>
      <c r="H21" s="148"/>
      <c r="I21" s="18" t="e">
        <f t="shared" si="3"/>
        <v>#NUM!</v>
      </c>
      <c r="J21" s="18" t="e">
        <f t="shared" si="0"/>
        <v>#NUM!</v>
      </c>
      <c r="K21" s="51"/>
      <c r="L21" s="16">
        <v>7.5200000000000005</v>
      </c>
      <c r="M21" s="20" t="e">
        <f t="shared" si="4"/>
        <v>#NUM!</v>
      </c>
      <c r="N21" s="18" t="e">
        <f t="shared" si="5"/>
        <v>#NUM!</v>
      </c>
      <c r="O21" s="18" t="e">
        <f t="shared" si="1"/>
        <v>#NUM!</v>
      </c>
      <c r="P21" s="18"/>
      <c r="Q21" s="52">
        <v>36161</v>
      </c>
      <c r="R21" s="39" t="e">
        <f t="shared" si="12"/>
        <v>#NUM!</v>
      </c>
      <c r="S21" s="39">
        <f t="shared" si="8"/>
        <v>0</v>
      </c>
      <c r="T21" s="39" t="e">
        <f>IF(O21&lt;J21,(D21/J21*22/31+D20/J20*9/31)*O21*R21/B21,(D21/J21*22/31+D20/J20*9/31)*J21*R21/B21)</f>
        <v>#NUM!</v>
      </c>
      <c r="U21" s="39">
        <f t="shared" si="10"/>
        <v>0</v>
      </c>
      <c r="V21" s="39" t="e">
        <f t="shared" si="6"/>
        <v>#NUM!</v>
      </c>
      <c r="W21" s="40"/>
      <c r="X21" s="49" t="e">
        <f t="shared" si="7"/>
        <v>#NUM!</v>
      </c>
      <c r="Y21" s="49" t="e">
        <f t="shared" si="13"/>
        <v>#NUM!</v>
      </c>
    </row>
    <row r="22" spans="1:25" ht="15" customHeight="1" x14ac:dyDescent="0.2">
      <c r="A22" s="50">
        <v>36192</v>
      </c>
      <c r="B22" s="35">
        <f>F21</f>
        <v>0</v>
      </c>
      <c r="C22" s="35"/>
      <c r="D22" s="35"/>
      <c r="E22" s="35"/>
      <c r="F22" s="35">
        <f t="shared" si="2"/>
        <v>0</v>
      </c>
      <c r="G22" s="36"/>
      <c r="H22" s="148"/>
      <c r="I22" s="18" t="e">
        <f t="shared" si="3"/>
        <v>#NUM!</v>
      </c>
      <c r="J22" s="18" t="e">
        <f t="shared" si="0"/>
        <v>#NUM!</v>
      </c>
      <c r="L22" s="16">
        <v>7.61</v>
      </c>
      <c r="M22" s="20" t="e">
        <f t="shared" si="4"/>
        <v>#NUM!</v>
      </c>
      <c r="N22" s="18" t="e">
        <f t="shared" si="5"/>
        <v>#NUM!</v>
      </c>
      <c r="O22" s="18" t="e">
        <f t="shared" si="1"/>
        <v>#NUM!</v>
      </c>
      <c r="P22" s="18"/>
      <c r="Q22" s="52">
        <v>36192</v>
      </c>
      <c r="R22" s="39" t="e">
        <f>V21</f>
        <v>#NUM!</v>
      </c>
      <c r="S22" s="39">
        <f t="shared" si="8"/>
        <v>0</v>
      </c>
      <c r="T22" s="39" t="e">
        <f t="shared" si="9"/>
        <v>#NUM!</v>
      </c>
      <c r="U22" s="39">
        <f t="shared" si="10"/>
        <v>0</v>
      </c>
      <c r="V22" s="39" t="e">
        <f t="shared" si="6"/>
        <v>#NUM!</v>
      </c>
      <c r="W22" s="40"/>
      <c r="X22" s="49" t="e">
        <f t="shared" si="7"/>
        <v>#NUM!</v>
      </c>
      <c r="Y22" s="49" t="e">
        <f>Y21+X22</f>
        <v>#NUM!</v>
      </c>
    </row>
    <row r="23" spans="1:25" ht="15" customHeight="1" x14ac:dyDescent="0.2">
      <c r="A23" s="50">
        <v>36220</v>
      </c>
      <c r="B23" s="35">
        <f t="shared" si="11"/>
        <v>0</v>
      </c>
      <c r="C23" s="35"/>
      <c r="D23" s="35"/>
      <c r="E23" s="35"/>
      <c r="F23" s="35">
        <f t="shared" si="2"/>
        <v>0</v>
      </c>
      <c r="G23" s="36"/>
      <c r="H23" s="148"/>
      <c r="I23" s="18" t="e">
        <f t="shared" si="3"/>
        <v>#NUM!</v>
      </c>
      <c r="J23" s="18" t="e">
        <f t="shared" si="0"/>
        <v>#NUM!</v>
      </c>
      <c r="L23" s="16">
        <v>7.2499999999999991</v>
      </c>
      <c r="M23" s="20" t="e">
        <f t="shared" si="4"/>
        <v>#NUM!</v>
      </c>
      <c r="N23" s="18" t="e">
        <f t="shared" si="5"/>
        <v>#NUM!</v>
      </c>
      <c r="O23" s="18" t="e">
        <f t="shared" si="1"/>
        <v>#NUM!</v>
      </c>
      <c r="P23" s="18"/>
      <c r="Q23" s="52">
        <v>36220</v>
      </c>
      <c r="R23" s="39" t="e">
        <f t="shared" si="12"/>
        <v>#NUM!</v>
      </c>
      <c r="S23" s="39">
        <f t="shared" si="8"/>
        <v>0</v>
      </c>
      <c r="T23" s="39" t="e">
        <f t="shared" si="9"/>
        <v>#NUM!</v>
      </c>
      <c r="U23" s="39">
        <f t="shared" si="10"/>
        <v>0</v>
      </c>
      <c r="V23" s="39" t="e">
        <f t="shared" si="6"/>
        <v>#NUM!</v>
      </c>
      <c r="W23" s="40"/>
      <c r="X23" s="49" t="e">
        <f t="shared" si="7"/>
        <v>#NUM!</v>
      </c>
      <c r="Y23" s="49" t="e">
        <f t="shared" si="13"/>
        <v>#NUM!</v>
      </c>
    </row>
    <row r="24" spans="1:25" ht="15" customHeight="1" x14ac:dyDescent="0.2">
      <c r="A24" s="50">
        <v>36251</v>
      </c>
      <c r="B24" s="35">
        <f t="shared" si="11"/>
        <v>0</v>
      </c>
      <c r="C24" s="35"/>
      <c r="D24" s="35"/>
      <c r="E24" s="35"/>
      <c r="F24" s="35">
        <f t="shared" si="2"/>
        <v>0</v>
      </c>
      <c r="G24" s="36"/>
      <c r="H24" s="148"/>
      <c r="I24" s="18" t="e">
        <f t="shared" si="3"/>
        <v>#NUM!</v>
      </c>
      <c r="J24" s="18" t="e">
        <f t="shared" si="0"/>
        <v>#NUM!</v>
      </c>
      <c r="K24" s="51"/>
      <c r="L24" s="16">
        <v>7.1800000000000006</v>
      </c>
      <c r="M24" s="20" t="e">
        <f t="shared" si="4"/>
        <v>#NUM!</v>
      </c>
      <c r="N24" s="18" t="e">
        <f t="shared" si="5"/>
        <v>#NUM!</v>
      </c>
      <c r="O24" s="18" t="e">
        <f t="shared" si="1"/>
        <v>#NUM!</v>
      </c>
      <c r="P24" s="18"/>
      <c r="Q24" s="52">
        <v>36251</v>
      </c>
      <c r="R24" s="39" t="e">
        <f t="shared" si="12"/>
        <v>#NUM!</v>
      </c>
      <c r="S24" s="39">
        <f t="shared" si="8"/>
        <v>0</v>
      </c>
      <c r="T24" s="39" t="e">
        <f t="shared" si="9"/>
        <v>#NUM!</v>
      </c>
      <c r="U24" s="39">
        <f t="shared" si="10"/>
        <v>0</v>
      </c>
      <c r="V24" s="39" t="e">
        <f t="shared" si="6"/>
        <v>#NUM!</v>
      </c>
      <c r="W24" s="40"/>
      <c r="X24" s="49" t="e">
        <f t="shared" si="7"/>
        <v>#NUM!</v>
      </c>
      <c r="Y24" s="49" t="e">
        <f t="shared" si="13"/>
        <v>#NUM!</v>
      </c>
    </row>
    <row r="25" spans="1:25" ht="15" customHeight="1" x14ac:dyDescent="0.2">
      <c r="A25" s="50">
        <v>36281</v>
      </c>
      <c r="B25" s="35">
        <f t="shared" si="11"/>
        <v>0</v>
      </c>
      <c r="C25" s="35"/>
      <c r="D25" s="35"/>
      <c r="E25" s="35"/>
      <c r="F25" s="35">
        <f t="shared" si="2"/>
        <v>0</v>
      </c>
      <c r="G25" s="36"/>
      <c r="H25" s="148"/>
      <c r="I25" s="18" t="e">
        <f t="shared" si="3"/>
        <v>#NUM!</v>
      </c>
      <c r="J25" s="18" t="e">
        <f t="shared" si="0"/>
        <v>#NUM!</v>
      </c>
      <c r="L25" s="16">
        <v>7.0000000000000009</v>
      </c>
      <c r="M25" s="20" t="e">
        <f t="shared" si="4"/>
        <v>#NUM!</v>
      </c>
      <c r="N25" s="18" t="e">
        <f t="shared" si="5"/>
        <v>#NUM!</v>
      </c>
      <c r="O25" s="18" t="e">
        <f t="shared" si="1"/>
        <v>#NUM!</v>
      </c>
      <c r="P25" s="18"/>
      <c r="Q25" s="52">
        <v>36281</v>
      </c>
      <c r="R25" s="39" t="e">
        <f t="shared" si="12"/>
        <v>#NUM!</v>
      </c>
      <c r="S25" s="39">
        <f t="shared" si="8"/>
        <v>0</v>
      </c>
      <c r="T25" s="39" t="e">
        <f t="shared" si="9"/>
        <v>#NUM!</v>
      </c>
      <c r="U25" s="39">
        <f t="shared" si="10"/>
        <v>0</v>
      </c>
      <c r="V25" s="39" t="e">
        <f t="shared" si="6"/>
        <v>#NUM!</v>
      </c>
      <c r="W25" s="40"/>
      <c r="X25" s="49" t="e">
        <f t="shared" si="7"/>
        <v>#NUM!</v>
      </c>
      <c r="Y25" s="49" t="e">
        <f t="shared" si="13"/>
        <v>#NUM!</v>
      </c>
    </row>
    <row r="26" spans="1:25" ht="15" customHeight="1" x14ac:dyDescent="0.2">
      <c r="A26" s="50">
        <v>36312</v>
      </c>
      <c r="B26" s="35">
        <f t="shared" si="11"/>
        <v>0</v>
      </c>
      <c r="C26" s="35"/>
      <c r="D26" s="35"/>
      <c r="E26" s="35"/>
      <c r="F26" s="35">
        <f t="shared" si="2"/>
        <v>0</v>
      </c>
      <c r="G26" s="36"/>
      <c r="H26" s="148"/>
      <c r="I26" s="18" t="e">
        <f t="shared" si="3"/>
        <v>#NUM!</v>
      </c>
      <c r="J26" s="18" t="e">
        <f t="shared" si="0"/>
        <v>#NUM!</v>
      </c>
      <c r="L26" s="16">
        <v>7.24</v>
      </c>
      <c r="M26" s="20" t="e">
        <f t="shared" si="4"/>
        <v>#NUM!</v>
      </c>
      <c r="N26" s="18" t="e">
        <f t="shared" si="5"/>
        <v>#NUM!</v>
      </c>
      <c r="O26" s="18" t="e">
        <f t="shared" si="1"/>
        <v>#NUM!</v>
      </c>
      <c r="P26" s="18"/>
      <c r="Q26" s="52">
        <v>36312</v>
      </c>
      <c r="R26" s="39" t="e">
        <f t="shared" si="12"/>
        <v>#NUM!</v>
      </c>
      <c r="S26" s="39">
        <f t="shared" si="8"/>
        <v>0</v>
      </c>
      <c r="T26" s="39" t="e">
        <f t="shared" si="9"/>
        <v>#NUM!</v>
      </c>
      <c r="U26" s="39">
        <f t="shared" si="10"/>
        <v>0</v>
      </c>
      <c r="V26" s="39" t="e">
        <f t="shared" si="6"/>
        <v>#NUM!</v>
      </c>
      <c r="W26" s="40"/>
      <c r="X26" s="49" t="e">
        <f t="shared" si="7"/>
        <v>#NUM!</v>
      </c>
      <c r="Y26" s="49" t="e">
        <f t="shared" si="13"/>
        <v>#NUM!</v>
      </c>
    </row>
    <row r="27" spans="1:25" ht="15" customHeight="1" x14ac:dyDescent="0.2">
      <c r="A27" s="50">
        <v>36342</v>
      </c>
      <c r="B27" s="35">
        <f t="shared" si="11"/>
        <v>0</v>
      </c>
      <c r="C27" s="35"/>
      <c r="D27" s="35"/>
      <c r="E27" s="35"/>
      <c r="F27" s="35">
        <f t="shared" si="2"/>
        <v>0</v>
      </c>
      <c r="G27" s="36"/>
      <c r="H27" s="148"/>
      <c r="I27" s="18" t="e">
        <f t="shared" si="3"/>
        <v>#NUM!</v>
      </c>
      <c r="J27" s="18" t="e">
        <f t="shared" si="0"/>
        <v>#NUM!</v>
      </c>
      <c r="L27" s="16">
        <v>7.16</v>
      </c>
      <c r="M27" s="20" t="e">
        <f t="shared" si="4"/>
        <v>#NUM!</v>
      </c>
      <c r="N27" s="18" t="e">
        <f t="shared" si="5"/>
        <v>#NUM!</v>
      </c>
      <c r="O27" s="18" t="e">
        <f t="shared" si="1"/>
        <v>#NUM!</v>
      </c>
      <c r="P27" s="18"/>
      <c r="Q27" s="52">
        <v>36342</v>
      </c>
      <c r="R27" s="39" t="e">
        <f t="shared" si="12"/>
        <v>#NUM!</v>
      </c>
      <c r="S27" s="39">
        <f t="shared" si="8"/>
        <v>0</v>
      </c>
      <c r="T27" s="39" t="e">
        <f t="shared" si="9"/>
        <v>#NUM!</v>
      </c>
      <c r="U27" s="39">
        <f t="shared" si="10"/>
        <v>0</v>
      </c>
      <c r="V27" s="39" t="e">
        <f t="shared" si="6"/>
        <v>#NUM!</v>
      </c>
      <c r="W27" s="40"/>
      <c r="X27" s="49" t="e">
        <f t="shared" si="7"/>
        <v>#NUM!</v>
      </c>
      <c r="Y27" s="49" t="e">
        <f t="shared" si="13"/>
        <v>#NUM!</v>
      </c>
    </row>
    <row r="28" spans="1:25" ht="15" customHeight="1" x14ac:dyDescent="0.2">
      <c r="A28" s="50">
        <v>36373</v>
      </c>
      <c r="B28" s="35">
        <f t="shared" si="11"/>
        <v>0</v>
      </c>
      <c r="C28" s="35"/>
      <c r="D28" s="35"/>
      <c r="E28" s="35"/>
      <c r="F28" s="35">
        <f t="shared" si="2"/>
        <v>0</v>
      </c>
      <c r="G28" s="36"/>
      <c r="H28" s="148"/>
      <c r="I28" s="18" t="e">
        <f t="shared" si="3"/>
        <v>#NUM!</v>
      </c>
      <c r="J28" s="18" t="e">
        <f t="shared" si="0"/>
        <v>#NUM!</v>
      </c>
      <c r="L28" s="16">
        <v>7.19</v>
      </c>
      <c r="M28" s="20" t="e">
        <f t="shared" si="4"/>
        <v>#NUM!</v>
      </c>
      <c r="N28" s="18" t="e">
        <f t="shared" si="5"/>
        <v>#NUM!</v>
      </c>
      <c r="O28" s="18" t="e">
        <f t="shared" si="1"/>
        <v>#NUM!</v>
      </c>
      <c r="P28" s="18"/>
      <c r="Q28" s="52">
        <v>36373</v>
      </c>
      <c r="R28" s="39" t="e">
        <f t="shared" si="12"/>
        <v>#NUM!</v>
      </c>
      <c r="S28" s="39">
        <f t="shared" si="8"/>
        <v>0</v>
      </c>
      <c r="T28" s="39" t="e">
        <f t="shared" si="9"/>
        <v>#NUM!</v>
      </c>
      <c r="U28" s="39">
        <f t="shared" si="10"/>
        <v>0</v>
      </c>
      <c r="V28" s="39" t="e">
        <f t="shared" si="6"/>
        <v>#NUM!</v>
      </c>
      <c r="W28" s="40"/>
      <c r="X28" s="49" t="e">
        <f t="shared" si="7"/>
        <v>#NUM!</v>
      </c>
      <c r="Y28" s="49" t="e">
        <f t="shared" si="13"/>
        <v>#NUM!</v>
      </c>
    </row>
    <row r="29" spans="1:25" ht="15" customHeight="1" x14ac:dyDescent="0.2">
      <c r="A29" s="50">
        <v>36404</v>
      </c>
      <c r="B29" s="35">
        <f t="shared" si="11"/>
        <v>0</v>
      </c>
      <c r="C29" s="35"/>
      <c r="D29" s="35"/>
      <c r="E29" s="35"/>
      <c r="F29" s="35">
        <f t="shared" si="2"/>
        <v>0</v>
      </c>
      <c r="G29" s="36"/>
      <c r="H29" s="148"/>
      <c r="I29" s="18" t="e">
        <f t="shared" si="3"/>
        <v>#NUM!</v>
      </c>
      <c r="J29" s="18" t="e">
        <f t="shared" si="0"/>
        <v>#NUM!</v>
      </c>
      <c r="K29" s="51"/>
      <c r="L29" s="16">
        <v>6.97</v>
      </c>
      <c r="M29" s="20" t="e">
        <f t="shared" si="4"/>
        <v>#NUM!</v>
      </c>
      <c r="N29" s="18" t="e">
        <f t="shared" si="5"/>
        <v>#NUM!</v>
      </c>
      <c r="O29" s="18" t="e">
        <f t="shared" si="1"/>
        <v>#NUM!</v>
      </c>
      <c r="P29" s="18"/>
      <c r="Q29" s="52">
        <v>36404</v>
      </c>
      <c r="R29" s="39" t="e">
        <f t="shared" si="12"/>
        <v>#NUM!</v>
      </c>
      <c r="S29" s="39">
        <f t="shared" si="8"/>
        <v>0</v>
      </c>
      <c r="T29" s="39" t="e">
        <f>IF(O29&lt;J29,(D29/J29*15/31+D28/J28*16/31)*O29*R29/B29,(D29/J29*15/31+D28/J28*16/31)*J29*R29/B29)</f>
        <v>#NUM!</v>
      </c>
      <c r="U29" s="39">
        <f t="shared" si="10"/>
        <v>0</v>
      </c>
      <c r="V29" s="39" t="e">
        <f t="shared" si="6"/>
        <v>#NUM!</v>
      </c>
      <c r="W29" s="40"/>
      <c r="X29" s="49" t="e">
        <f t="shared" si="7"/>
        <v>#NUM!</v>
      </c>
      <c r="Y29" s="49" t="e">
        <f t="shared" si="13"/>
        <v>#NUM!</v>
      </c>
    </row>
    <row r="30" spans="1:25" ht="15" customHeight="1" x14ac:dyDescent="0.2">
      <c r="A30" s="50">
        <v>36434</v>
      </c>
      <c r="B30" s="35">
        <f t="shared" si="11"/>
        <v>0</v>
      </c>
      <c r="C30" s="35"/>
      <c r="D30" s="35"/>
      <c r="E30" s="35"/>
      <c r="F30" s="35">
        <f t="shared" si="2"/>
        <v>0</v>
      </c>
      <c r="G30" s="36"/>
      <c r="H30" s="148"/>
      <c r="I30" s="18" t="e">
        <f t="shared" si="3"/>
        <v>#NUM!</v>
      </c>
      <c r="J30" s="18" t="e">
        <f t="shared" si="0"/>
        <v>#NUM!</v>
      </c>
      <c r="L30" s="16">
        <v>7.1400000000000006</v>
      </c>
      <c r="M30" s="20" t="e">
        <f t="shared" si="4"/>
        <v>#NUM!</v>
      </c>
      <c r="N30" s="18" t="e">
        <f t="shared" si="5"/>
        <v>#NUM!</v>
      </c>
      <c r="O30" s="18" t="e">
        <f t="shared" si="1"/>
        <v>#NUM!</v>
      </c>
      <c r="P30" s="18"/>
      <c r="Q30" s="52">
        <v>36434</v>
      </c>
      <c r="R30" s="39" t="e">
        <f t="shared" si="12"/>
        <v>#NUM!</v>
      </c>
      <c r="S30" s="39">
        <f t="shared" si="8"/>
        <v>0</v>
      </c>
      <c r="T30" s="39" t="e">
        <f t="shared" si="9"/>
        <v>#NUM!</v>
      </c>
      <c r="U30" s="39">
        <f t="shared" si="10"/>
        <v>0</v>
      </c>
      <c r="V30" s="39" t="e">
        <f t="shared" si="6"/>
        <v>#NUM!</v>
      </c>
      <c r="W30" s="40"/>
      <c r="X30" s="49" t="e">
        <f t="shared" si="7"/>
        <v>#NUM!</v>
      </c>
      <c r="Y30" s="49" t="e">
        <f t="shared" si="13"/>
        <v>#NUM!</v>
      </c>
    </row>
    <row r="31" spans="1:25" ht="15" customHeight="1" x14ac:dyDescent="0.2">
      <c r="A31" s="50">
        <v>36465</v>
      </c>
      <c r="B31" s="35">
        <f t="shared" si="11"/>
        <v>0</v>
      </c>
      <c r="C31" s="35"/>
      <c r="D31" s="35"/>
      <c r="E31" s="35"/>
      <c r="F31" s="35">
        <f t="shared" si="2"/>
        <v>0</v>
      </c>
      <c r="G31" s="36"/>
      <c r="H31" s="148"/>
      <c r="I31" s="18" t="e">
        <f t="shared" si="3"/>
        <v>#NUM!</v>
      </c>
      <c r="J31" s="18" t="e">
        <f t="shared" si="0"/>
        <v>#NUM!</v>
      </c>
      <c r="L31" s="16">
        <v>7.19</v>
      </c>
      <c r="M31" s="20" t="e">
        <f t="shared" si="4"/>
        <v>#NUM!</v>
      </c>
      <c r="N31" s="18" t="e">
        <f t="shared" si="5"/>
        <v>#NUM!</v>
      </c>
      <c r="O31" s="18" t="e">
        <f t="shared" si="1"/>
        <v>#NUM!</v>
      </c>
      <c r="P31" s="18"/>
      <c r="Q31" s="52">
        <v>36465</v>
      </c>
      <c r="R31" s="39" t="e">
        <f t="shared" si="12"/>
        <v>#NUM!</v>
      </c>
      <c r="S31" s="39">
        <f t="shared" si="8"/>
        <v>0</v>
      </c>
      <c r="T31" s="39" t="e">
        <f t="shared" si="9"/>
        <v>#NUM!</v>
      </c>
      <c r="U31" s="39">
        <f t="shared" si="10"/>
        <v>0</v>
      </c>
      <c r="V31" s="39" t="e">
        <f t="shared" si="6"/>
        <v>#NUM!</v>
      </c>
      <c r="W31" s="40"/>
      <c r="X31" s="49" t="e">
        <f t="shared" si="7"/>
        <v>#NUM!</v>
      </c>
      <c r="Y31" s="49" t="e">
        <f t="shared" si="13"/>
        <v>#NUM!</v>
      </c>
    </row>
    <row r="32" spans="1:25" ht="15" customHeight="1" x14ac:dyDescent="0.2">
      <c r="A32" s="50">
        <v>36495</v>
      </c>
      <c r="B32" s="35">
        <f t="shared" si="11"/>
        <v>0</v>
      </c>
      <c r="C32" s="35"/>
      <c r="D32" s="35"/>
      <c r="E32" s="35"/>
      <c r="F32" s="35">
        <f t="shared" si="2"/>
        <v>0</v>
      </c>
      <c r="G32" s="36"/>
      <c r="H32" s="148"/>
      <c r="I32" s="18" t="e">
        <f t="shared" si="3"/>
        <v>#NUM!</v>
      </c>
      <c r="J32" s="18" t="e">
        <f t="shared" si="0"/>
        <v>#NUM!</v>
      </c>
      <c r="K32" s="51"/>
      <c r="L32" s="16">
        <v>7.19</v>
      </c>
      <c r="M32" s="20" t="e">
        <f t="shared" si="4"/>
        <v>#NUM!</v>
      </c>
      <c r="N32" s="18" t="e">
        <f t="shared" si="5"/>
        <v>#NUM!</v>
      </c>
      <c r="O32" s="18" t="e">
        <f t="shared" si="1"/>
        <v>#NUM!</v>
      </c>
      <c r="P32" s="18"/>
      <c r="Q32" s="52">
        <v>36495</v>
      </c>
      <c r="R32" s="39" t="e">
        <f t="shared" si="12"/>
        <v>#NUM!</v>
      </c>
      <c r="S32" s="39">
        <f t="shared" si="8"/>
        <v>0</v>
      </c>
      <c r="T32" s="39" t="e">
        <f t="shared" si="9"/>
        <v>#NUM!</v>
      </c>
      <c r="U32" s="39">
        <f t="shared" si="10"/>
        <v>0</v>
      </c>
      <c r="V32" s="39" t="e">
        <f t="shared" si="6"/>
        <v>#NUM!</v>
      </c>
      <c r="W32" s="40"/>
      <c r="X32" s="49" t="e">
        <f t="shared" si="7"/>
        <v>#NUM!</v>
      </c>
      <c r="Y32" s="49" t="e">
        <f t="shared" si="13"/>
        <v>#NUM!</v>
      </c>
    </row>
    <row r="33" spans="1:25" ht="15" customHeight="1" x14ac:dyDescent="0.2">
      <c r="A33" s="50">
        <v>36526</v>
      </c>
      <c r="B33" s="35">
        <f t="shared" si="11"/>
        <v>0</v>
      </c>
      <c r="C33" s="35"/>
      <c r="D33" s="35"/>
      <c r="E33" s="35"/>
      <c r="F33" s="35">
        <f t="shared" si="2"/>
        <v>0</v>
      </c>
      <c r="G33" s="36"/>
      <c r="H33" s="148"/>
      <c r="I33" s="18" t="e">
        <f t="shared" si="3"/>
        <v>#NUM!</v>
      </c>
      <c r="J33" s="18" t="e">
        <f t="shared" si="0"/>
        <v>#NUM!</v>
      </c>
      <c r="L33" s="16">
        <v>7.5399999999999991</v>
      </c>
      <c r="M33" s="20" t="e">
        <f t="shared" si="4"/>
        <v>#NUM!</v>
      </c>
      <c r="N33" s="18" t="e">
        <f t="shared" si="5"/>
        <v>#NUM!</v>
      </c>
      <c r="O33" s="18" t="e">
        <f t="shared" si="1"/>
        <v>#NUM!</v>
      </c>
      <c r="P33" s="18"/>
      <c r="Q33" s="52">
        <v>36526</v>
      </c>
      <c r="R33" s="39" t="e">
        <f t="shared" si="12"/>
        <v>#NUM!</v>
      </c>
      <c r="S33" s="39">
        <f t="shared" si="8"/>
        <v>0</v>
      </c>
      <c r="T33" s="39" t="e">
        <f t="shared" si="9"/>
        <v>#NUM!</v>
      </c>
      <c r="U33" s="39">
        <f t="shared" si="10"/>
        <v>0</v>
      </c>
      <c r="V33" s="39" t="e">
        <f t="shared" si="6"/>
        <v>#NUM!</v>
      </c>
      <c r="W33" s="40"/>
      <c r="X33" s="49" t="e">
        <f t="shared" si="7"/>
        <v>#NUM!</v>
      </c>
      <c r="Y33" s="49" t="e">
        <f t="shared" si="13"/>
        <v>#NUM!</v>
      </c>
    </row>
    <row r="34" spans="1:25" ht="15" customHeight="1" x14ac:dyDescent="0.2">
      <c r="A34" s="50">
        <v>36557</v>
      </c>
      <c r="B34" s="35">
        <f t="shared" si="11"/>
        <v>0</v>
      </c>
      <c r="C34" s="35"/>
      <c r="D34" s="35"/>
      <c r="E34" s="35"/>
      <c r="F34" s="35">
        <f t="shared" si="2"/>
        <v>0</v>
      </c>
      <c r="G34" s="36"/>
      <c r="H34" s="148"/>
      <c r="I34" s="18" t="e">
        <f t="shared" si="3"/>
        <v>#NUM!</v>
      </c>
      <c r="J34" s="18" t="e">
        <f t="shared" si="0"/>
        <v>#NUM!</v>
      </c>
      <c r="L34" s="16">
        <v>7.6</v>
      </c>
      <c r="M34" s="20" t="e">
        <f t="shared" si="4"/>
        <v>#NUM!</v>
      </c>
      <c r="N34" s="18" t="e">
        <f t="shared" si="5"/>
        <v>#NUM!</v>
      </c>
      <c r="O34" s="18" t="e">
        <f t="shared" si="1"/>
        <v>#NUM!</v>
      </c>
      <c r="P34" s="18"/>
      <c r="Q34" s="52">
        <v>36557</v>
      </c>
      <c r="R34" s="39" t="e">
        <f t="shared" si="12"/>
        <v>#NUM!</v>
      </c>
      <c r="S34" s="39">
        <f t="shared" si="8"/>
        <v>0</v>
      </c>
      <c r="T34" s="39" t="e">
        <f t="shared" si="9"/>
        <v>#NUM!</v>
      </c>
      <c r="U34" s="39">
        <f t="shared" si="10"/>
        <v>0</v>
      </c>
      <c r="V34" s="39" t="e">
        <f t="shared" si="6"/>
        <v>#NUM!</v>
      </c>
      <c r="W34" s="40"/>
      <c r="X34" s="49" t="e">
        <f t="shared" si="7"/>
        <v>#NUM!</v>
      </c>
      <c r="Y34" s="49" t="e">
        <f t="shared" si="13"/>
        <v>#NUM!</v>
      </c>
    </row>
    <row r="35" spans="1:25" ht="15" customHeight="1" x14ac:dyDescent="0.2">
      <c r="A35" s="50">
        <v>36586</v>
      </c>
      <c r="B35" s="35">
        <f t="shared" si="11"/>
        <v>0</v>
      </c>
      <c r="C35" s="35"/>
      <c r="D35" s="35"/>
      <c r="E35" s="35"/>
      <c r="F35" s="35">
        <f t="shared" si="2"/>
        <v>0</v>
      </c>
      <c r="G35" s="36"/>
      <c r="H35" s="148"/>
      <c r="I35" s="18" t="e">
        <f t="shared" si="3"/>
        <v>#NUM!</v>
      </c>
      <c r="J35" s="18" t="e">
        <f t="shared" si="0"/>
        <v>#NUM!</v>
      </c>
      <c r="L35" s="16">
        <v>7.76</v>
      </c>
      <c r="M35" s="20" t="e">
        <f t="shared" si="4"/>
        <v>#NUM!</v>
      </c>
      <c r="N35" s="18" t="e">
        <f t="shared" si="5"/>
        <v>#NUM!</v>
      </c>
      <c r="O35" s="18" t="e">
        <f t="shared" si="1"/>
        <v>#NUM!</v>
      </c>
      <c r="P35" s="18"/>
      <c r="Q35" s="52">
        <v>36586</v>
      </c>
      <c r="R35" s="39" t="e">
        <f t="shared" si="12"/>
        <v>#NUM!</v>
      </c>
      <c r="S35" s="39">
        <f t="shared" si="8"/>
        <v>0</v>
      </c>
      <c r="T35" s="39" t="e">
        <f t="shared" si="9"/>
        <v>#NUM!</v>
      </c>
      <c r="U35" s="39">
        <f t="shared" si="10"/>
        <v>0</v>
      </c>
      <c r="V35" s="39" t="e">
        <f t="shared" si="6"/>
        <v>#NUM!</v>
      </c>
      <c r="W35" s="40"/>
      <c r="X35" s="49" t="e">
        <f t="shared" si="7"/>
        <v>#NUM!</v>
      </c>
      <c r="Y35" s="49" t="e">
        <f t="shared" si="13"/>
        <v>#NUM!</v>
      </c>
    </row>
    <row r="36" spans="1:25" ht="15" customHeight="1" x14ac:dyDescent="0.2">
      <c r="A36" s="50">
        <v>36617</v>
      </c>
      <c r="B36" s="35">
        <f t="shared" si="11"/>
        <v>0</v>
      </c>
      <c r="C36" s="35"/>
      <c r="D36" s="35"/>
      <c r="E36" s="35"/>
      <c r="F36" s="35">
        <f t="shared" si="2"/>
        <v>0</v>
      </c>
      <c r="G36" s="36"/>
      <c r="H36" s="148"/>
      <c r="I36" s="18" t="e">
        <f t="shared" si="3"/>
        <v>#NUM!</v>
      </c>
      <c r="J36" s="18" t="e">
        <f t="shared" si="0"/>
        <v>#NUM!</v>
      </c>
      <c r="K36" s="51"/>
      <c r="L36" s="16">
        <v>7.580000000000001</v>
      </c>
      <c r="M36" s="20" t="e">
        <f t="shared" si="4"/>
        <v>#NUM!</v>
      </c>
      <c r="N36" s="18" t="e">
        <f t="shared" si="5"/>
        <v>#NUM!</v>
      </c>
      <c r="O36" s="18" t="e">
        <f t="shared" si="1"/>
        <v>#NUM!</v>
      </c>
      <c r="P36" s="18"/>
      <c r="Q36" s="52">
        <v>36617</v>
      </c>
      <c r="R36" s="39" t="e">
        <f t="shared" si="12"/>
        <v>#NUM!</v>
      </c>
      <c r="S36" s="39">
        <f t="shared" si="8"/>
        <v>0</v>
      </c>
      <c r="T36" s="39" t="e">
        <f>IF(O36&lt;J36,(D36/J36*3/31+D35/J35*28/31)*O36*R36/B36,(D36/J36*3/31+D35/J35*28/31)*J36*R36/B36)</f>
        <v>#NUM!</v>
      </c>
      <c r="U36" s="39">
        <f t="shared" si="10"/>
        <v>0</v>
      </c>
      <c r="V36" s="39" t="e">
        <f t="shared" si="6"/>
        <v>#NUM!</v>
      </c>
      <c r="W36" s="40"/>
      <c r="X36" s="49" t="e">
        <f t="shared" si="7"/>
        <v>#NUM!</v>
      </c>
      <c r="Y36" s="49" t="e">
        <f t="shared" si="13"/>
        <v>#NUM!</v>
      </c>
    </row>
    <row r="37" spans="1:25" ht="15" customHeight="1" x14ac:dyDescent="0.2">
      <c r="A37" s="50">
        <v>36647</v>
      </c>
      <c r="B37" s="35">
        <f>F36</f>
        <v>0</v>
      </c>
      <c r="C37" s="35"/>
      <c r="D37" s="35"/>
      <c r="E37" s="35"/>
      <c r="F37" s="35">
        <f t="shared" si="2"/>
        <v>0</v>
      </c>
      <c r="G37" s="36"/>
      <c r="H37" s="148"/>
      <c r="I37" s="18" t="e">
        <f t="shared" si="3"/>
        <v>#NUM!</v>
      </c>
      <c r="J37" s="18" t="e">
        <f t="shared" si="0"/>
        <v>#NUM!</v>
      </c>
      <c r="L37" s="16">
        <v>7.75</v>
      </c>
      <c r="M37" s="20" t="e">
        <f t="shared" si="4"/>
        <v>#NUM!</v>
      </c>
      <c r="N37" s="18" t="e">
        <f t="shared" si="5"/>
        <v>#NUM!</v>
      </c>
      <c r="O37" s="18" t="e">
        <f t="shared" si="1"/>
        <v>#NUM!</v>
      </c>
      <c r="P37" s="18"/>
      <c r="Q37" s="52">
        <v>36647</v>
      </c>
      <c r="R37" s="39" t="e">
        <f>V36</f>
        <v>#NUM!</v>
      </c>
      <c r="S37" s="39">
        <f t="shared" si="8"/>
        <v>0</v>
      </c>
      <c r="T37" s="39" t="e">
        <f t="shared" si="9"/>
        <v>#NUM!</v>
      </c>
      <c r="U37" s="39">
        <f t="shared" si="10"/>
        <v>0</v>
      </c>
      <c r="V37" s="39" t="e">
        <f t="shared" si="6"/>
        <v>#NUM!</v>
      </c>
      <c r="W37" s="40"/>
      <c r="X37" s="49" t="e">
        <f t="shared" si="7"/>
        <v>#NUM!</v>
      </c>
      <c r="Y37" s="49" t="e">
        <f>Y36+X37</f>
        <v>#NUM!</v>
      </c>
    </row>
    <row r="38" spans="1:25" ht="15" customHeight="1" x14ac:dyDescent="0.2">
      <c r="A38" s="50">
        <v>36678</v>
      </c>
      <c r="B38" s="35">
        <f t="shared" si="11"/>
        <v>0</v>
      </c>
      <c r="C38" s="35"/>
      <c r="D38" s="35"/>
      <c r="E38" s="35"/>
      <c r="F38" s="35">
        <f t="shared" si="2"/>
        <v>0</v>
      </c>
      <c r="G38" s="36"/>
      <c r="H38" s="148"/>
      <c r="I38" s="18" t="e">
        <f t="shared" si="3"/>
        <v>#NUM!</v>
      </c>
      <c r="J38" s="18" t="e">
        <f t="shared" si="0"/>
        <v>#NUM!</v>
      </c>
      <c r="K38" s="51"/>
      <c r="L38" s="16">
        <v>7.85</v>
      </c>
      <c r="M38" s="20" t="e">
        <f t="shared" si="4"/>
        <v>#NUM!</v>
      </c>
      <c r="N38" s="18" t="e">
        <f t="shared" si="5"/>
        <v>#NUM!</v>
      </c>
      <c r="O38" s="18" t="e">
        <f t="shared" si="1"/>
        <v>#NUM!</v>
      </c>
      <c r="P38" s="18"/>
      <c r="Q38" s="52">
        <v>36678</v>
      </c>
      <c r="R38" s="39" t="e">
        <f t="shared" si="12"/>
        <v>#NUM!</v>
      </c>
      <c r="S38" s="39">
        <f t="shared" si="8"/>
        <v>0</v>
      </c>
      <c r="T38" s="39" t="e">
        <f>IF(O38&lt;J38,(D38/J38*30/31+D37/J37*1/31)*O38*R38/B38,(D38/J38*30/31+D37/J37*1/31)*J38*R38/B38)</f>
        <v>#NUM!</v>
      </c>
      <c r="U38" s="39">
        <f t="shared" si="10"/>
        <v>0</v>
      </c>
      <c r="V38" s="39" t="e">
        <f t="shared" si="6"/>
        <v>#NUM!</v>
      </c>
      <c r="W38" s="40"/>
      <c r="X38" s="49" t="e">
        <f t="shared" si="7"/>
        <v>#NUM!</v>
      </c>
      <c r="Y38" s="49" t="e">
        <f t="shared" si="13"/>
        <v>#NUM!</v>
      </c>
    </row>
    <row r="39" spans="1:25" ht="15" customHeight="1" x14ac:dyDescent="0.2">
      <c r="A39" s="50">
        <v>36708</v>
      </c>
      <c r="B39" s="35">
        <f t="shared" si="11"/>
        <v>0</v>
      </c>
      <c r="C39" s="35"/>
      <c r="D39" s="35"/>
      <c r="E39" s="35"/>
      <c r="F39" s="35">
        <f t="shared" si="2"/>
        <v>0</v>
      </c>
      <c r="G39" s="36"/>
      <c r="H39" s="148"/>
      <c r="I39" s="18" t="e">
        <f t="shared" si="3"/>
        <v>#NUM!</v>
      </c>
      <c r="J39" s="18" t="e">
        <f t="shared" si="0"/>
        <v>#NUM!</v>
      </c>
      <c r="L39" s="16">
        <v>7.99</v>
      </c>
      <c r="M39" s="20" t="e">
        <f t="shared" si="4"/>
        <v>#NUM!</v>
      </c>
      <c r="N39" s="18" t="e">
        <f t="shared" si="5"/>
        <v>#NUM!</v>
      </c>
      <c r="O39" s="18" t="e">
        <f t="shared" si="1"/>
        <v>#NUM!</v>
      </c>
      <c r="P39" s="18"/>
      <c r="Q39" s="52">
        <v>36708</v>
      </c>
      <c r="R39" s="39" t="e">
        <f t="shared" si="12"/>
        <v>#NUM!</v>
      </c>
      <c r="S39" s="39">
        <f t="shared" si="8"/>
        <v>0</v>
      </c>
      <c r="T39" s="39" t="e">
        <f t="shared" si="9"/>
        <v>#NUM!</v>
      </c>
      <c r="U39" s="39">
        <f t="shared" si="10"/>
        <v>0</v>
      </c>
      <c r="V39" s="39" t="e">
        <f t="shared" si="6"/>
        <v>#NUM!</v>
      </c>
      <c r="W39" s="40"/>
      <c r="X39" s="49" t="e">
        <f t="shared" si="7"/>
        <v>#NUM!</v>
      </c>
      <c r="Y39" s="49" t="e">
        <f t="shared" si="13"/>
        <v>#NUM!</v>
      </c>
    </row>
    <row r="40" spans="1:25" ht="15" customHeight="1" x14ac:dyDescent="0.2">
      <c r="A40" s="50">
        <v>36739</v>
      </c>
      <c r="B40" s="35">
        <f t="shared" si="11"/>
        <v>0</v>
      </c>
      <c r="C40" s="35"/>
      <c r="D40" s="35"/>
      <c r="E40" s="35"/>
      <c r="F40" s="35">
        <f t="shared" si="2"/>
        <v>0</v>
      </c>
      <c r="G40" s="36"/>
      <c r="H40" s="148"/>
      <c r="I40" s="18" t="e">
        <f t="shared" si="3"/>
        <v>#NUM!</v>
      </c>
      <c r="J40" s="18" t="e">
        <f t="shared" si="0"/>
        <v>#NUM!</v>
      </c>
      <c r="L40" s="16">
        <v>7.9</v>
      </c>
      <c r="M40" s="20" t="e">
        <f t="shared" si="4"/>
        <v>#NUM!</v>
      </c>
      <c r="N40" s="18" t="e">
        <f t="shared" si="5"/>
        <v>#NUM!</v>
      </c>
      <c r="O40" s="18" t="e">
        <f t="shared" si="1"/>
        <v>#NUM!</v>
      </c>
      <c r="P40" s="18"/>
      <c r="Q40" s="52">
        <v>36739</v>
      </c>
      <c r="R40" s="39" t="e">
        <f t="shared" si="12"/>
        <v>#NUM!</v>
      </c>
      <c r="S40" s="39">
        <f t="shared" si="8"/>
        <v>0</v>
      </c>
      <c r="T40" s="39" t="e">
        <f t="shared" si="9"/>
        <v>#NUM!</v>
      </c>
      <c r="U40" s="39">
        <f t="shared" si="10"/>
        <v>0</v>
      </c>
      <c r="V40" s="39" t="e">
        <f t="shared" si="6"/>
        <v>#NUM!</v>
      </c>
      <c r="W40" s="40"/>
      <c r="X40" s="49" t="e">
        <f t="shared" si="7"/>
        <v>#NUM!</v>
      </c>
      <c r="Y40" s="49" t="e">
        <f t="shared" si="13"/>
        <v>#NUM!</v>
      </c>
    </row>
    <row r="41" spans="1:25" ht="15" customHeight="1" x14ac:dyDescent="0.2">
      <c r="A41" s="50">
        <v>36770</v>
      </c>
      <c r="B41" s="35">
        <f t="shared" si="11"/>
        <v>0</v>
      </c>
      <c r="C41" s="35"/>
      <c r="D41" s="35"/>
      <c r="E41" s="35"/>
      <c r="F41" s="35">
        <f t="shared" si="2"/>
        <v>0</v>
      </c>
      <c r="G41" s="36"/>
      <c r="H41" s="148"/>
      <c r="I41" s="18" t="e">
        <f t="shared" si="3"/>
        <v>#NUM!</v>
      </c>
      <c r="J41" s="18" t="e">
        <f t="shared" si="0"/>
        <v>#NUM!</v>
      </c>
      <c r="L41" s="16">
        <v>8.2900000000000009</v>
      </c>
      <c r="M41" s="20" t="e">
        <f t="shared" si="4"/>
        <v>#NUM!</v>
      </c>
      <c r="N41" s="18" t="e">
        <f t="shared" si="5"/>
        <v>#NUM!</v>
      </c>
      <c r="O41" s="18" t="e">
        <f t="shared" si="1"/>
        <v>#NUM!</v>
      </c>
      <c r="P41" s="18"/>
      <c r="Q41" s="52">
        <v>36770</v>
      </c>
      <c r="R41" s="39" t="e">
        <f t="shared" si="12"/>
        <v>#NUM!</v>
      </c>
      <c r="S41" s="39">
        <f t="shared" si="8"/>
        <v>0</v>
      </c>
      <c r="T41" s="39" t="e">
        <f t="shared" si="9"/>
        <v>#NUM!</v>
      </c>
      <c r="U41" s="39">
        <f t="shared" si="10"/>
        <v>0</v>
      </c>
      <c r="V41" s="39" t="e">
        <f t="shared" si="6"/>
        <v>#NUM!</v>
      </c>
      <c r="W41" s="40"/>
      <c r="X41" s="49" t="e">
        <f t="shared" si="7"/>
        <v>#NUM!</v>
      </c>
      <c r="Y41" s="49" t="e">
        <f t="shared" si="13"/>
        <v>#NUM!</v>
      </c>
    </row>
    <row r="42" spans="1:25" ht="15" customHeight="1" x14ac:dyDescent="0.2">
      <c r="A42" s="50">
        <v>36800</v>
      </c>
      <c r="B42" s="35">
        <f t="shared" si="11"/>
        <v>0</v>
      </c>
      <c r="C42" s="35"/>
      <c r="D42" s="35"/>
      <c r="E42" s="35"/>
      <c r="F42" s="35">
        <f t="shared" si="2"/>
        <v>0</v>
      </c>
      <c r="G42" s="36"/>
      <c r="H42" s="148"/>
      <c r="I42" s="18" t="e">
        <f t="shared" si="3"/>
        <v>#NUM!</v>
      </c>
      <c r="J42" s="18" t="e">
        <f t="shared" si="0"/>
        <v>#NUM!</v>
      </c>
      <c r="L42" s="16">
        <v>8.6900000000000013</v>
      </c>
      <c r="M42" s="20" t="e">
        <f t="shared" si="4"/>
        <v>#NUM!</v>
      </c>
      <c r="N42" s="18" t="e">
        <f t="shared" si="5"/>
        <v>#NUM!</v>
      </c>
      <c r="O42" s="18" t="e">
        <f t="shared" si="1"/>
        <v>#NUM!</v>
      </c>
      <c r="P42" s="18"/>
      <c r="Q42" s="52">
        <v>36800</v>
      </c>
      <c r="R42" s="39" t="e">
        <f t="shared" si="12"/>
        <v>#NUM!</v>
      </c>
      <c r="S42" s="39">
        <f t="shared" si="8"/>
        <v>0</v>
      </c>
      <c r="T42" s="39" t="e">
        <f t="shared" si="9"/>
        <v>#NUM!</v>
      </c>
      <c r="U42" s="39">
        <f t="shared" si="10"/>
        <v>0</v>
      </c>
      <c r="V42" s="39" t="e">
        <f t="shared" si="6"/>
        <v>#NUM!</v>
      </c>
      <c r="W42" s="40"/>
      <c r="X42" s="49" t="e">
        <f t="shared" si="7"/>
        <v>#NUM!</v>
      </c>
      <c r="Y42" s="49" t="e">
        <f t="shared" si="13"/>
        <v>#NUM!</v>
      </c>
    </row>
    <row r="43" spans="1:25" ht="15" customHeight="1" x14ac:dyDescent="0.2">
      <c r="A43" s="50">
        <v>36831</v>
      </c>
      <c r="B43" s="35">
        <f t="shared" si="11"/>
        <v>0</v>
      </c>
      <c r="C43" s="35"/>
      <c r="D43" s="35"/>
      <c r="E43" s="35"/>
      <c r="F43" s="35">
        <f t="shared" si="2"/>
        <v>0</v>
      </c>
      <c r="G43" s="36"/>
      <c r="H43" s="148"/>
      <c r="I43" s="18" t="e">
        <f t="shared" si="3"/>
        <v>#NUM!</v>
      </c>
      <c r="J43" s="18" t="e">
        <f t="shared" si="0"/>
        <v>#NUM!</v>
      </c>
      <c r="L43" s="16">
        <v>8.7200000000000006</v>
      </c>
      <c r="M43" s="20" t="e">
        <f t="shared" si="4"/>
        <v>#NUM!</v>
      </c>
      <c r="N43" s="18" t="e">
        <f t="shared" si="5"/>
        <v>#NUM!</v>
      </c>
      <c r="O43" s="18" t="e">
        <f t="shared" si="1"/>
        <v>#NUM!</v>
      </c>
      <c r="P43" s="18"/>
      <c r="Q43" s="52">
        <v>36831</v>
      </c>
      <c r="R43" s="39" t="e">
        <f t="shared" si="12"/>
        <v>#NUM!</v>
      </c>
      <c r="S43" s="39">
        <f t="shared" si="8"/>
        <v>0</v>
      </c>
      <c r="T43" s="39" t="e">
        <f t="shared" si="9"/>
        <v>#NUM!</v>
      </c>
      <c r="U43" s="39">
        <f t="shared" si="10"/>
        <v>0</v>
      </c>
      <c r="V43" s="39" t="e">
        <f t="shared" si="6"/>
        <v>#NUM!</v>
      </c>
      <c r="W43" s="40"/>
      <c r="X43" s="49" t="e">
        <f t="shared" si="7"/>
        <v>#NUM!</v>
      </c>
      <c r="Y43" s="49" t="e">
        <f t="shared" si="13"/>
        <v>#NUM!</v>
      </c>
    </row>
    <row r="44" spans="1:25" ht="15" customHeight="1" x14ac:dyDescent="0.2">
      <c r="A44" s="50">
        <v>36861</v>
      </c>
      <c r="B44" s="35">
        <f t="shared" si="11"/>
        <v>0</v>
      </c>
      <c r="C44" s="35"/>
      <c r="D44" s="35"/>
      <c r="E44" s="35"/>
      <c r="F44" s="35">
        <f t="shared" si="2"/>
        <v>0</v>
      </c>
      <c r="G44" s="36"/>
      <c r="H44" s="148"/>
      <c r="I44" s="18" t="e">
        <f t="shared" si="3"/>
        <v>#NUM!</v>
      </c>
      <c r="J44" s="18" t="e">
        <f t="shared" si="0"/>
        <v>#NUM!</v>
      </c>
      <c r="L44" s="16">
        <v>8.81</v>
      </c>
      <c r="M44" s="20" t="e">
        <f t="shared" si="4"/>
        <v>#NUM!</v>
      </c>
      <c r="N44" s="18" t="e">
        <f t="shared" si="5"/>
        <v>#NUM!</v>
      </c>
      <c r="O44" s="18" t="e">
        <f t="shared" si="1"/>
        <v>#NUM!</v>
      </c>
      <c r="P44" s="18"/>
      <c r="Q44" s="52">
        <v>36861</v>
      </c>
      <c r="R44" s="39" t="e">
        <f t="shared" si="12"/>
        <v>#NUM!</v>
      </c>
      <c r="S44" s="39">
        <f t="shared" si="8"/>
        <v>0</v>
      </c>
      <c r="T44" s="39" t="e">
        <f t="shared" si="9"/>
        <v>#NUM!</v>
      </c>
      <c r="U44" s="39">
        <f t="shared" si="10"/>
        <v>0</v>
      </c>
      <c r="V44" s="39" t="e">
        <f t="shared" si="6"/>
        <v>#NUM!</v>
      </c>
      <c r="W44" s="40"/>
      <c r="X44" s="49" t="e">
        <f t="shared" si="7"/>
        <v>#NUM!</v>
      </c>
      <c r="Y44" s="49" t="e">
        <f t="shared" si="13"/>
        <v>#NUM!</v>
      </c>
    </row>
    <row r="45" spans="1:25" ht="15" customHeight="1" x14ac:dyDescent="0.2">
      <c r="A45" s="50">
        <v>36892</v>
      </c>
      <c r="B45" s="35">
        <f t="shared" si="11"/>
        <v>0</v>
      </c>
      <c r="C45" s="35"/>
      <c r="D45" s="35"/>
      <c r="E45" s="35"/>
      <c r="F45" s="35">
        <f t="shared" si="2"/>
        <v>0</v>
      </c>
      <c r="G45" s="36"/>
      <c r="H45" s="148"/>
      <c r="I45" s="18" t="e">
        <f t="shared" si="3"/>
        <v>#NUM!</v>
      </c>
      <c r="J45" s="18" t="e">
        <f t="shared" si="0"/>
        <v>#NUM!</v>
      </c>
      <c r="K45" s="51"/>
      <c r="L45" s="16">
        <v>8.5400000000000009</v>
      </c>
      <c r="M45" s="20" t="e">
        <f t="shared" si="4"/>
        <v>#NUM!</v>
      </c>
      <c r="N45" s="18" t="e">
        <f t="shared" si="5"/>
        <v>#NUM!</v>
      </c>
      <c r="O45" s="18" t="e">
        <f t="shared" si="1"/>
        <v>#NUM!</v>
      </c>
      <c r="P45" s="18"/>
      <c r="Q45" s="52">
        <v>36892</v>
      </c>
      <c r="R45" s="39" t="e">
        <f t="shared" si="12"/>
        <v>#NUM!</v>
      </c>
      <c r="S45" s="39">
        <f t="shared" si="8"/>
        <v>0</v>
      </c>
      <c r="T45" s="39" t="e">
        <f t="shared" si="9"/>
        <v>#NUM!</v>
      </c>
      <c r="U45" s="39">
        <f t="shared" si="10"/>
        <v>0</v>
      </c>
      <c r="V45" s="39" t="e">
        <f t="shared" si="6"/>
        <v>#NUM!</v>
      </c>
      <c r="W45" s="40"/>
      <c r="X45" s="49" t="e">
        <f t="shared" si="7"/>
        <v>#NUM!</v>
      </c>
      <c r="Y45" s="49" t="e">
        <f t="shared" si="13"/>
        <v>#NUM!</v>
      </c>
    </row>
    <row r="46" spans="1:25" ht="15" customHeight="1" x14ac:dyDescent="0.2">
      <c r="A46" s="50">
        <v>36923</v>
      </c>
      <c r="B46" s="35">
        <f t="shared" si="11"/>
        <v>0</v>
      </c>
      <c r="C46" s="35"/>
      <c r="D46" s="35"/>
      <c r="E46" s="35"/>
      <c r="F46" s="35">
        <f t="shared" si="2"/>
        <v>0</v>
      </c>
      <c r="G46" s="36"/>
      <c r="H46" s="148"/>
      <c r="I46" s="18" t="e">
        <f t="shared" si="3"/>
        <v>#NUM!</v>
      </c>
      <c r="J46" s="18" t="e">
        <f t="shared" si="0"/>
        <v>#NUM!</v>
      </c>
      <c r="L46" s="16">
        <v>8.5</v>
      </c>
      <c r="M46" s="20" t="e">
        <f t="shared" si="4"/>
        <v>#NUM!</v>
      </c>
      <c r="N46" s="18" t="e">
        <f t="shared" si="5"/>
        <v>#NUM!</v>
      </c>
      <c r="O46" s="18" t="e">
        <f t="shared" si="1"/>
        <v>#NUM!</v>
      </c>
      <c r="P46" s="18"/>
      <c r="Q46" s="52">
        <v>36923</v>
      </c>
      <c r="R46" s="39" t="e">
        <f t="shared" si="12"/>
        <v>#NUM!</v>
      </c>
      <c r="S46" s="39">
        <f t="shared" si="8"/>
        <v>0</v>
      </c>
      <c r="T46" s="39" t="e">
        <f t="shared" si="9"/>
        <v>#NUM!</v>
      </c>
      <c r="U46" s="39">
        <f t="shared" si="10"/>
        <v>0</v>
      </c>
      <c r="V46" s="39" t="e">
        <f t="shared" si="6"/>
        <v>#NUM!</v>
      </c>
      <c r="W46" s="40"/>
      <c r="X46" s="49" t="e">
        <f t="shared" si="7"/>
        <v>#NUM!</v>
      </c>
      <c r="Y46" s="49" t="e">
        <f t="shared" si="13"/>
        <v>#NUM!</v>
      </c>
    </row>
    <row r="47" spans="1:25" ht="15" customHeight="1" x14ac:dyDescent="0.2">
      <c r="A47" s="50">
        <v>36951</v>
      </c>
      <c r="B47" s="35">
        <f t="shared" si="11"/>
        <v>0</v>
      </c>
      <c r="C47" s="35"/>
      <c r="D47" s="35"/>
      <c r="E47" s="35"/>
      <c r="F47" s="35">
        <f t="shared" si="2"/>
        <v>0</v>
      </c>
      <c r="G47" s="36"/>
      <c r="H47" s="148"/>
      <c r="I47" s="18" t="e">
        <f t="shared" si="3"/>
        <v>#NUM!</v>
      </c>
      <c r="J47" s="18" t="e">
        <f t="shared" si="0"/>
        <v>#NUM!</v>
      </c>
      <c r="L47" s="16">
        <v>8.52</v>
      </c>
      <c r="M47" s="20" t="e">
        <f t="shared" si="4"/>
        <v>#NUM!</v>
      </c>
      <c r="N47" s="18" t="e">
        <f t="shared" si="5"/>
        <v>#NUM!</v>
      </c>
      <c r="O47" s="18" t="e">
        <f t="shared" si="1"/>
        <v>#NUM!</v>
      </c>
      <c r="P47" s="18"/>
      <c r="Q47" s="52">
        <v>36951</v>
      </c>
      <c r="R47" s="39" t="e">
        <f t="shared" si="12"/>
        <v>#NUM!</v>
      </c>
      <c r="S47" s="39">
        <f t="shared" si="8"/>
        <v>0</v>
      </c>
      <c r="T47" s="39" t="e">
        <f t="shared" si="9"/>
        <v>#NUM!</v>
      </c>
      <c r="U47" s="39">
        <f t="shared" si="10"/>
        <v>0</v>
      </c>
      <c r="V47" s="39" t="e">
        <f t="shared" si="6"/>
        <v>#NUM!</v>
      </c>
      <c r="W47" s="40"/>
      <c r="X47" s="49" t="e">
        <f t="shared" si="7"/>
        <v>#NUM!</v>
      </c>
      <c r="Y47" s="49" t="e">
        <f t="shared" si="13"/>
        <v>#NUM!</v>
      </c>
    </row>
    <row r="48" spans="1:25" ht="15" customHeight="1" x14ac:dyDescent="0.2">
      <c r="A48" s="50">
        <v>36982</v>
      </c>
      <c r="B48" s="35">
        <f t="shared" si="11"/>
        <v>0</v>
      </c>
      <c r="C48" s="35"/>
      <c r="D48" s="35"/>
      <c r="E48" s="35"/>
      <c r="F48" s="35">
        <f t="shared" si="2"/>
        <v>0</v>
      </c>
      <c r="G48" s="36"/>
      <c r="H48" s="148"/>
      <c r="I48" s="18" t="e">
        <f t="shared" si="3"/>
        <v>#NUM!</v>
      </c>
      <c r="J48" s="18" t="e">
        <f t="shared" si="0"/>
        <v>#NUM!</v>
      </c>
      <c r="L48" s="16">
        <v>8.6300000000000008</v>
      </c>
      <c r="M48" s="20" t="e">
        <f t="shared" si="4"/>
        <v>#NUM!</v>
      </c>
      <c r="N48" s="18" t="e">
        <f t="shared" si="5"/>
        <v>#NUM!</v>
      </c>
      <c r="O48" s="18" t="e">
        <f t="shared" si="1"/>
        <v>#NUM!</v>
      </c>
      <c r="P48" s="18"/>
      <c r="Q48" s="52">
        <v>36982</v>
      </c>
      <c r="R48" s="39" t="e">
        <f t="shared" si="12"/>
        <v>#NUM!</v>
      </c>
      <c r="S48" s="39">
        <f t="shared" si="8"/>
        <v>0</v>
      </c>
      <c r="T48" s="39" t="e">
        <f t="shared" si="9"/>
        <v>#NUM!</v>
      </c>
      <c r="U48" s="39">
        <f t="shared" si="10"/>
        <v>0</v>
      </c>
      <c r="V48" s="39" t="e">
        <f t="shared" si="6"/>
        <v>#NUM!</v>
      </c>
      <c r="W48" s="40"/>
      <c r="X48" s="49" t="e">
        <f t="shared" si="7"/>
        <v>#NUM!</v>
      </c>
      <c r="Y48" s="49" t="e">
        <f t="shared" si="13"/>
        <v>#NUM!</v>
      </c>
    </row>
    <row r="49" spans="1:25" ht="15" customHeight="1" x14ac:dyDescent="0.2">
      <c r="A49" s="50">
        <v>37012</v>
      </c>
      <c r="B49" s="35">
        <f t="shared" si="11"/>
        <v>0</v>
      </c>
      <c r="C49" s="35"/>
      <c r="D49" s="35"/>
      <c r="E49" s="35"/>
      <c r="F49" s="35">
        <f t="shared" si="2"/>
        <v>0</v>
      </c>
      <c r="G49" s="36"/>
      <c r="H49" s="148"/>
      <c r="I49" s="18" t="e">
        <f t="shared" si="3"/>
        <v>#NUM!</v>
      </c>
      <c r="J49" s="18" t="e">
        <f t="shared" si="0"/>
        <v>#NUM!</v>
      </c>
      <c r="L49" s="16">
        <v>8.6300000000000008</v>
      </c>
      <c r="M49" s="20" t="e">
        <f t="shared" si="4"/>
        <v>#NUM!</v>
      </c>
      <c r="N49" s="18" t="e">
        <f t="shared" si="5"/>
        <v>#NUM!</v>
      </c>
      <c r="O49" s="18" t="e">
        <f t="shared" si="1"/>
        <v>#NUM!</v>
      </c>
      <c r="P49" s="18"/>
      <c r="Q49" s="52">
        <v>37012</v>
      </c>
      <c r="R49" s="39" t="e">
        <f t="shared" si="12"/>
        <v>#NUM!</v>
      </c>
      <c r="S49" s="39">
        <f t="shared" si="8"/>
        <v>0</v>
      </c>
      <c r="T49" s="39" t="e">
        <f t="shared" si="9"/>
        <v>#NUM!</v>
      </c>
      <c r="U49" s="39">
        <f t="shared" si="10"/>
        <v>0</v>
      </c>
      <c r="V49" s="39" t="e">
        <f t="shared" si="6"/>
        <v>#NUM!</v>
      </c>
      <c r="W49" s="40"/>
      <c r="X49" s="49" t="e">
        <f t="shared" si="7"/>
        <v>#NUM!</v>
      </c>
      <c r="Y49" s="49" t="e">
        <f t="shared" si="13"/>
        <v>#NUM!</v>
      </c>
    </row>
    <row r="50" spans="1:25" ht="15" customHeight="1" x14ac:dyDescent="0.2">
      <c r="A50" s="50">
        <v>37043</v>
      </c>
      <c r="B50" s="35">
        <f t="shared" si="11"/>
        <v>0</v>
      </c>
      <c r="C50" s="35"/>
      <c r="D50" s="35"/>
      <c r="E50" s="35"/>
      <c r="F50" s="35">
        <f t="shared" si="2"/>
        <v>0</v>
      </c>
      <c r="G50" s="36"/>
      <c r="H50" s="148"/>
      <c r="I50" s="18" t="e">
        <f t="shared" si="3"/>
        <v>#NUM!</v>
      </c>
      <c r="J50" s="18" t="e">
        <f t="shared" si="0"/>
        <v>#NUM!</v>
      </c>
      <c r="K50" s="51"/>
      <c r="L50" s="16">
        <v>8.6</v>
      </c>
      <c r="M50" s="20" t="e">
        <f t="shared" si="4"/>
        <v>#NUM!</v>
      </c>
      <c r="N50" s="18" t="e">
        <f t="shared" si="5"/>
        <v>#NUM!</v>
      </c>
      <c r="O50" s="18" t="e">
        <f t="shared" si="1"/>
        <v>#NUM!</v>
      </c>
      <c r="P50" s="18"/>
      <c r="Q50" s="52">
        <v>37043</v>
      </c>
      <c r="R50" s="39" t="e">
        <f t="shared" si="12"/>
        <v>#NUM!</v>
      </c>
      <c r="S50" s="39">
        <f t="shared" si="8"/>
        <v>0</v>
      </c>
      <c r="T50" s="39" t="e">
        <f t="shared" si="9"/>
        <v>#NUM!</v>
      </c>
      <c r="U50" s="39">
        <f t="shared" si="10"/>
        <v>0</v>
      </c>
      <c r="V50" s="39" t="e">
        <f t="shared" si="6"/>
        <v>#NUM!</v>
      </c>
      <c r="W50" s="40"/>
      <c r="X50" s="49" t="e">
        <f t="shared" si="7"/>
        <v>#NUM!</v>
      </c>
      <c r="Y50" s="49" t="e">
        <f t="shared" si="13"/>
        <v>#NUM!</v>
      </c>
    </row>
    <row r="51" spans="1:25" ht="15" customHeight="1" x14ac:dyDescent="0.2">
      <c r="A51" s="50">
        <v>37073</v>
      </c>
      <c r="B51" s="35">
        <f t="shared" si="11"/>
        <v>0</v>
      </c>
      <c r="C51" s="35"/>
      <c r="D51" s="35"/>
      <c r="E51" s="35"/>
      <c r="F51" s="35">
        <f t="shared" si="2"/>
        <v>0</v>
      </c>
      <c r="G51" s="36"/>
      <c r="H51" s="148"/>
      <c r="I51" s="18" t="e">
        <f t="shared" si="3"/>
        <v>#NUM!</v>
      </c>
      <c r="J51" s="18" t="e">
        <f t="shared" si="0"/>
        <v>#NUM!</v>
      </c>
      <c r="L51" s="16">
        <v>8.76</v>
      </c>
      <c r="M51" s="20" t="e">
        <f t="shared" si="4"/>
        <v>#NUM!</v>
      </c>
      <c r="N51" s="18" t="e">
        <f t="shared" si="5"/>
        <v>#NUM!</v>
      </c>
      <c r="O51" s="18" t="e">
        <f t="shared" si="1"/>
        <v>#NUM!</v>
      </c>
      <c r="P51" s="18"/>
      <c r="Q51" s="52">
        <v>37073</v>
      </c>
      <c r="R51" s="39" t="e">
        <f t="shared" si="12"/>
        <v>#NUM!</v>
      </c>
      <c r="S51" s="39">
        <f t="shared" si="8"/>
        <v>0</v>
      </c>
      <c r="T51" s="39" t="e">
        <f t="shared" si="9"/>
        <v>#NUM!</v>
      </c>
      <c r="U51" s="39">
        <f t="shared" si="10"/>
        <v>0</v>
      </c>
      <c r="V51" s="39" t="e">
        <f t="shared" si="6"/>
        <v>#NUM!</v>
      </c>
      <c r="W51" s="40"/>
      <c r="X51" s="49" t="e">
        <f t="shared" si="7"/>
        <v>#NUM!</v>
      </c>
      <c r="Y51" s="49" t="e">
        <f t="shared" si="13"/>
        <v>#NUM!</v>
      </c>
    </row>
    <row r="52" spans="1:25" ht="15" customHeight="1" x14ac:dyDescent="0.2">
      <c r="A52" s="50">
        <v>37104</v>
      </c>
      <c r="B52" s="35">
        <f t="shared" si="11"/>
        <v>0</v>
      </c>
      <c r="C52" s="35"/>
      <c r="D52" s="35"/>
      <c r="E52" s="35"/>
      <c r="F52" s="35">
        <f t="shared" si="2"/>
        <v>0</v>
      </c>
      <c r="G52" s="36"/>
      <c r="H52" s="148"/>
      <c r="I52" s="18" t="e">
        <f t="shared" si="3"/>
        <v>#NUM!</v>
      </c>
      <c r="J52" s="18" t="e">
        <f t="shared" si="0"/>
        <v>#NUM!</v>
      </c>
      <c r="L52" s="16">
        <v>8.74</v>
      </c>
      <c r="M52" s="20" t="e">
        <f t="shared" si="4"/>
        <v>#NUM!</v>
      </c>
      <c r="N52" s="18" t="e">
        <f t="shared" si="5"/>
        <v>#NUM!</v>
      </c>
      <c r="O52" s="18" t="e">
        <f t="shared" si="1"/>
        <v>#NUM!</v>
      </c>
      <c r="P52" s="18"/>
      <c r="Q52" s="52">
        <v>37104</v>
      </c>
      <c r="R52" s="39" t="e">
        <f t="shared" si="12"/>
        <v>#NUM!</v>
      </c>
      <c r="S52" s="39">
        <f t="shared" si="8"/>
        <v>0</v>
      </c>
      <c r="T52" s="39" t="e">
        <f t="shared" si="9"/>
        <v>#NUM!</v>
      </c>
      <c r="U52" s="39">
        <f t="shared" si="10"/>
        <v>0</v>
      </c>
      <c r="V52" s="39" t="e">
        <f t="shared" si="6"/>
        <v>#NUM!</v>
      </c>
      <c r="W52" s="40"/>
      <c r="X52" s="49" t="e">
        <f t="shared" si="7"/>
        <v>#NUM!</v>
      </c>
      <c r="Y52" s="49" t="e">
        <f t="shared" si="13"/>
        <v>#NUM!</v>
      </c>
    </row>
    <row r="53" spans="1:25" ht="15" customHeight="1" x14ac:dyDescent="0.2">
      <c r="A53" s="50">
        <v>37135</v>
      </c>
      <c r="B53" s="35">
        <f t="shared" si="11"/>
        <v>0</v>
      </c>
      <c r="C53" s="35"/>
      <c r="D53" s="35"/>
      <c r="E53" s="35"/>
      <c r="F53" s="35">
        <f t="shared" si="2"/>
        <v>0</v>
      </c>
      <c r="G53" s="36"/>
      <c r="H53" s="148"/>
      <c r="I53" s="18" t="e">
        <f t="shared" si="3"/>
        <v>#NUM!</v>
      </c>
      <c r="J53" s="18" t="e">
        <f t="shared" si="0"/>
        <v>#NUM!</v>
      </c>
      <c r="L53" s="16">
        <v>8.6999999999999993</v>
      </c>
      <c r="M53" s="20" t="e">
        <f t="shared" si="4"/>
        <v>#NUM!</v>
      </c>
      <c r="N53" s="18" t="e">
        <f t="shared" si="5"/>
        <v>#NUM!</v>
      </c>
      <c r="O53" s="18" t="e">
        <f t="shared" si="1"/>
        <v>#NUM!</v>
      </c>
      <c r="P53" s="18"/>
      <c r="Q53" s="52">
        <v>37135</v>
      </c>
      <c r="R53" s="39" t="e">
        <f t="shared" si="12"/>
        <v>#NUM!</v>
      </c>
      <c r="S53" s="39">
        <f t="shared" si="8"/>
        <v>0</v>
      </c>
      <c r="T53" s="39" t="e">
        <f t="shared" si="9"/>
        <v>#NUM!</v>
      </c>
      <c r="U53" s="39">
        <f t="shared" si="10"/>
        <v>0</v>
      </c>
      <c r="V53" s="39" t="e">
        <f t="shared" si="6"/>
        <v>#NUM!</v>
      </c>
      <c r="W53" s="40"/>
      <c r="X53" s="49" t="e">
        <f t="shared" si="7"/>
        <v>#NUM!</v>
      </c>
      <c r="Y53" s="49" t="e">
        <f t="shared" si="13"/>
        <v>#NUM!</v>
      </c>
    </row>
    <row r="54" spans="1:25" ht="15" customHeight="1" x14ac:dyDescent="0.2">
      <c r="A54" s="50">
        <v>37165</v>
      </c>
      <c r="B54" s="35">
        <f t="shared" si="11"/>
        <v>0</v>
      </c>
      <c r="C54" s="35"/>
      <c r="D54" s="35"/>
      <c r="E54" s="35"/>
      <c r="F54" s="35">
        <f t="shared" si="2"/>
        <v>0</v>
      </c>
      <c r="G54" s="36"/>
      <c r="H54" s="148"/>
      <c r="I54" s="18" t="e">
        <f t="shared" si="3"/>
        <v>#NUM!</v>
      </c>
      <c r="J54" s="18" t="e">
        <f t="shared" si="0"/>
        <v>#NUM!</v>
      </c>
      <c r="L54" s="16">
        <v>8.73</v>
      </c>
      <c r="M54" s="20" t="e">
        <f t="shared" si="4"/>
        <v>#NUM!</v>
      </c>
      <c r="N54" s="18" t="e">
        <f t="shared" si="5"/>
        <v>#NUM!</v>
      </c>
      <c r="O54" s="18" t="e">
        <f t="shared" si="1"/>
        <v>#NUM!</v>
      </c>
      <c r="P54" s="18"/>
      <c r="Q54" s="52">
        <v>37165</v>
      </c>
      <c r="R54" s="39" t="e">
        <f t="shared" si="12"/>
        <v>#NUM!</v>
      </c>
      <c r="S54" s="39">
        <f t="shared" si="8"/>
        <v>0</v>
      </c>
      <c r="T54" s="39" t="e">
        <f t="shared" si="9"/>
        <v>#NUM!</v>
      </c>
      <c r="U54" s="39">
        <f t="shared" si="10"/>
        <v>0</v>
      </c>
      <c r="V54" s="39" t="e">
        <f t="shared" si="6"/>
        <v>#NUM!</v>
      </c>
      <c r="W54" s="40"/>
      <c r="X54" s="49" t="e">
        <f t="shared" si="7"/>
        <v>#NUM!</v>
      </c>
      <c r="Y54" s="49" t="e">
        <f t="shared" si="13"/>
        <v>#NUM!</v>
      </c>
    </row>
    <row r="55" spans="1:25" ht="15" customHeight="1" x14ac:dyDescent="0.2">
      <c r="A55" s="50">
        <v>37196</v>
      </c>
      <c r="B55" s="35">
        <f t="shared" si="11"/>
        <v>0</v>
      </c>
      <c r="C55" s="35"/>
      <c r="D55" s="35"/>
      <c r="E55" s="35"/>
      <c r="F55" s="35">
        <f t="shared" si="2"/>
        <v>0</v>
      </c>
      <c r="G55" s="36"/>
      <c r="H55" s="148"/>
      <c r="I55" s="18" t="e">
        <f t="shared" si="3"/>
        <v>#NUM!</v>
      </c>
      <c r="J55" s="18" t="e">
        <f t="shared" si="0"/>
        <v>#NUM!</v>
      </c>
      <c r="L55" s="16">
        <v>8.66</v>
      </c>
      <c r="M55" s="20" t="e">
        <f t="shared" si="4"/>
        <v>#NUM!</v>
      </c>
      <c r="N55" s="18" t="e">
        <f t="shared" si="5"/>
        <v>#NUM!</v>
      </c>
      <c r="O55" s="18" t="e">
        <f t="shared" si="1"/>
        <v>#NUM!</v>
      </c>
      <c r="P55" s="18"/>
      <c r="Q55" s="52">
        <v>37196</v>
      </c>
      <c r="R55" s="39" t="e">
        <f t="shared" si="12"/>
        <v>#NUM!</v>
      </c>
      <c r="S55" s="39">
        <f t="shared" si="8"/>
        <v>0</v>
      </c>
      <c r="T55" s="39" t="e">
        <f t="shared" si="9"/>
        <v>#NUM!</v>
      </c>
      <c r="U55" s="39">
        <f t="shared" si="10"/>
        <v>0</v>
      </c>
      <c r="V55" s="39" t="e">
        <f t="shared" si="6"/>
        <v>#NUM!</v>
      </c>
      <c r="W55" s="40"/>
      <c r="X55" s="49" t="e">
        <f t="shared" si="7"/>
        <v>#NUM!</v>
      </c>
      <c r="Y55" s="49" t="e">
        <f t="shared" si="13"/>
        <v>#NUM!</v>
      </c>
    </row>
    <row r="56" spans="1:25" ht="15" customHeight="1" x14ac:dyDescent="0.2">
      <c r="A56" s="50">
        <v>37226</v>
      </c>
      <c r="B56" s="35">
        <f t="shared" si="11"/>
        <v>0</v>
      </c>
      <c r="C56" s="35"/>
      <c r="D56" s="35"/>
      <c r="E56" s="35"/>
      <c r="F56" s="35">
        <f t="shared" si="2"/>
        <v>0</v>
      </c>
      <c r="G56" s="36"/>
      <c r="H56" s="148"/>
      <c r="I56" s="18" t="e">
        <f t="shared" si="3"/>
        <v>#NUM!</v>
      </c>
      <c r="J56" s="18" t="e">
        <f t="shared" si="0"/>
        <v>#NUM!</v>
      </c>
      <c r="L56" s="16">
        <v>8.5599999999999987</v>
      </c>
      <c r="M56" s="20" t="e">
        <f t="shared" si="4"/>
        <v>#NUM!</v>
      </c>
      <c r="N56" s="18" t="e">
        <f t="shared" si="5"/>
        <v>#NUM!</v>
      </c>
      <c r="O56" s="18" t="e">
        <f t="shared" si="1"/>
        <v>#NUM!</v>
      </c>
      <c r="P56" s="18"/>
      <c r="Q56" s="52">
        <v>37226</v>
      </c>
      <c r="R56" s="39" t="e">
        <f t="shared" si="12"/>
        <v>#NUM!</v>
      </c>
      <c r="S56" s="39">
        <f t="shared" si="8"/>
        <v>0</v>
      </c>
      <c r="T56" s="39" t="e">
        <f t="shared" si="9"/>
        <v>#NUM!</v>
      </c>
      <c r="U56" s="39">
        <f t="shared" si="10"/>
        <v>0</v>
      </c>
      <c r="V56" s="39" t="e">
        <f t="shared" si="6"/>
        <v>#NUM!</v>
      </c>
      <c r="W56" s="40"/>
      <c r="X56" s="49" t="e">
        <f t="shared" si="7"/>
        <v>#NUM!</v>
      </c>
      <c r="Y56" s="49" t="e">
        <f t="shared" si="13"/>
        <v>#NUM!</v>
      </c>
    </row>
    <row r="57" spans="1:25" ht="15" customHeight="1" x14ac:dyDescent="0.2">
      <c r="A57" s="50">
        <v>37257</v>
      </c>
      <c r="B57" s="35">
        <f t="shared" si="11"/>
        <v>0</v>
      </c>
      <c r="C57" s="35"/>
      <c r="D57" s="35"/>
      <c r="E57" s="35"/>
      <c r="F57" s="35">
        <f t="shared" si="2"/>
        <v>0</v>
      </c>
      <c r="G57" s="36"/>
      <c r="H57" s="148"/>
      <c r="I57" s="18" t="e">
        <f t="shared" si="3"/>
        <v>#NUM!</v>
      </c>
      <c r="J57" s="18" t="e">
        <f t="shared" si="0"/>
        <v>#NUM!</v>
      </c>
      <c r="L57" s="16">
        <v>8.67</v>
      </c>
      <c r="M57" s="20" t="e">
        <f t="shared" si="4"/>
        <v>#NUM!</v>
      </c>
      <c r="N57" s="18" t="e">
        <f t="shared" si="5"/>
        <v>#NUM!</v>
      </c>
      <c r="O57" s="18" t="e">
        <f t="shared" si="1"/>
        <v>#NUM!</v>
      </c>
      <c r="P57" s="18"/>
      <c r="Q57" s="52">
        <v>37257</v>
      </c>
      <c r="R57" s="39" t="e">
        <f t="shared" si="12"/>
        <v>#NUM!</v>
      </c>
      <c r="S57" s="39">
        <f t="shared" si="8"/>
        <v>0</v>
      </c>
      <c r="T57" s="39" t="e">
        <f t="shared" si="9"/>
        <v>#NUM!</v>
      </c>
      <c r="U57" s="39">
        <f t="shared" si="10"/>
        <v>0</v>
      </c>
      <c r="V57" s="39" t="e">
        <f t="shared" si="6"/>
        <v>#NUM!</v>
      </c>
      <c r="W57" s="40"/>
      <c r="X57" s="49" t="e">
        <f t="shared" si="7"/>
        <v>#NUM!</v>
      </c>
      <c r="Y57" s="49" t="e">
        <f t="shared" si="13"/>
        <v>#NUM!</v>
      </c>
    </row>
    <row r="58" spans="1:25" ht="15" customHeight="1" x14ac:dyDescent="0.2">
      <c r="A58" s="50">
        <v>37288</v>
      </c>
      <c r="B58" s="35">
        <f t="shared" si="11"/>
        <v>0</v>
      </c>
      <c r="C58" s="35"/>
      <c r="D58" s="35"/>
      <c r="E58" s="35"/>
      <c r="F58" s="35">
        <f t="shared" si="2"/>
        <v>0</v>
      </c>
      <c r="G58" s="36"/>
      <c r="H58" s="148"/>
      <c r="I58" s="18" t="e">
        <f t="shared" si="3"/>
        <v>#NUM!</v>
      </c>
      <c r="J58" s="18" t="e">
        <f t="shared" si="0"/>
        <v>#NUM!</v>
      </c>
      <c r="L58" s="16">
        <v>8.6300000000000008</v>
      </c>
      <c r="M58" s="20" t="e">
        <f t="shared" si="4"/>
        <v>#NUM!</v>
      </c>
      <c r="N58" s="18" t="e">
        <f t="shared" si="5"/>
        <v>#NUM!</v>
      </c>
      <c r="O58" s="18" t="e">
        <f t="shared" si="1"/>
        <v>#NUM!</v>
      </c>
      <c r="P58" s="18"/>
      <c r="Q58" s="52">
        <v>37288</v>
      </c>
      <c r="R58" s="39" t="e">
        <f t="shared" si="12"/>
        <v>#NUM!</v>
      </c>
      <c r="S58" s="39">
        <f t="shared" si="8"/>
        <v>0</v>
      </c>
      <c r="T58" s="39" t="e">
        <f t="shared" si="9"/>
        <v>#NUM!</v>
      </c>
      <c r="U58" s="39">
        <f t="shared" si="10"/>
        <v>0</v>
      </c>
      <c r="V58" s="39" t="e">
        <f t="shared" si="6"/>
        <v>#NUM!</v>
      </c>
      <c r="W58" s="40"/>
      <c r="X58" s="49" t="e">
        <f t="shared" si="7"/>
        <v>#NUM!</v>
      </c>
      <c r="Y58" s="49" t="e">
        <f t="shared" si="13"/>
        <v>#NUM!</v>
      </c>
    </row>
    <row r="59" spans="1:25" ht="15" customHeight="1" x14ac:dyDescent="0.2">
      <c r="A59" s="50">
        <v>37316</v>
      </c>
      <c r="B59" s="35">
        <f t="shared" si="11"/>
        <v>0</v>
      </c>
      <c r="C59" s="35"/>
      <c r="D59" s="35"/>
      <c r="E59" s="35"/>
      <c r="F59" s="35">
        <f t="shared" si="2"/>
        <v>0</v>
      </c>
      <c r="G59" s="36"/>
      <c r="H59" s="148"/>
      <c r="I59" s="18" t="e">
        <f t="shared" si="3"/>
        <v>#NUM!</v>
      </c>
      <c r="J59" s="18" t="e">
        <f t="shared" si="0"/>
        <v>#NUM!</v>
      </c>
      <c r="L59" s="16">
        <v>8.57</v>
      </c>
      <c r="M59" s="20" t="e">
        <f t="shared" si="4"/>
        <v>#NUM!</v>
      </c>
      <c r="N59" s="18" t="e">
        <f t="shared" si="5"/>
        <v>#NUM!</v>
      </c>
      <c r="O59" s="18" t="e">
        <f t="shared" si="1"/>
        <v>#NUM!</v>
      </c>
      <c r="P59" s="18"/>
      <c r="Q59" s="52">
        <v>37316</v>
      </c>
      <c r="R59" s="39" t="e">
        <f t="shared" si="12"/>
        <v>#NUM!</v>
      </c>
      <c r="S59" s="39">
        <f t="shared" si="8"/>
        <v>0</v>
      </c>
      <c r="T59" s="39" t="e">
        <f t="shared" si="9"/>
        <v>#NUM!</v>
      </c>
      <c r="U59" s="39">
        <f t="shared" si="10"/>
        <v>0</v>
      </c>
      <c r="V59" s="39" t="e">
        <f t="shared" si="6"/>
        <v>#NUM!</v>
      </c>
      <c r="W59" s="40"/>
      <c r="X59" s="49" t="e">
        <f t="shared" si="7"/>
        <v>#NUM!</v>
      </c>
      <c r="Y59" s="49" t="e">
        <f t="shared" si="13"/>
        <v>#NUM!</v>
      </c>
    </row>
    <row r="60" spans="1:25" ht="15" customHeight="1" x14ac:dyDescent="0.2">
      <c r="A60" s="50">
        <v>37347</v>
      </c>
      <c r="B60" s="35">
        <f t="shared" si="11"/>
        <v>0</v>
      </c>
      <c r="C60" s="35"/>
      <c r="D60" s="35"/>
      <c r="E60" s="35"/>
      <c r="F60" s="35">
        <f t="shared" si="2"/>
        <v>0</v>
      </c>
      <c r="G60" s="36"/>
      <c r="H60" s="148"/>
      <c r="I60" s="18" t="e">
        <f t="shared" si="3"/>
        <v>#NUM!</v>
      </c>
      <c r="J60" s="18" t="e">
        <f t="shared" si="0"/>
        <v>#NUM!</v>
      </c>
      <c r="L60" s="16">
        <v>8.5</v>
      </c>
      <c r="M60" s="20" t="e">
        <f t="shared" si="4"/>
        <v>#NUM!</v>
      </c>
      <c r="N60" s="18" t="e">
        <f t="shared" si="5"/>
        <v>#NUM!</v>
      </c>
      <c r="O60" s="18" t="e">
        <f t="shared" si="1"/>
        <v>#NUM!</v>
      </c>
      <c r="P60" s="18"/>
      <c r="Q60" s="52">
        <v>37347</v>
      </c>
      <c r="R60" s="39" t="e">
        <f t="shared" si="12"/>
        <v>#NUM!</v>
      </c>
      <c r="S60" s="39">
        <f t="shared" si="8"/>
        <v>0</v>
      </c>
      <c r="T60" s="39" t="e">
        <f t="shared" si="9"/>
        <v>#NUM!</v>
      </c>
      <c r="U60" s="39">
        <f t="shared" si="10"/>
        <v>0</v>
      </c>
      <c r="V60" s="39" t="e">
        <f t="shared" si="6"/>
        <v>#NUM!</v>
      </c>
      <c r="W60" s="40"/>
      <c r="X60" s="49" t="e">
        <f t="shared" si="7"/>
        <v>#NUM!</v>
      </c>
      <c r="Y60" s="49" t="e">
        <f t="shared" si="13"/>
        <v>#NUM!</v>
      </c>
    </row>
    <row r="61" spans="1:25" ht="15" customHeight="1" x14ac:dyDescent="0.2">
      <c r="A61" s="50">
        <v>37377</v>
      </c>
      <c r="B61" s="35">
        <f t="shared" si="11"/>
        <v>0</v>
      </c>
      <c r="C61" s="35"/>
      <c r="D61" s="35"/>
      <c r="E61" s="35"/>
      <c r="F61" s="35">
        <f t="shared" si="2"/>
        <v>0</v>
      </c>
      <c r="G61" s="36"/>
      <c r="H61" s="148"/>
      <c r="I61" s="18" t="e">
        <f t="shared" si="3"/>
        <v>#NUM!</v>
      </c>
      <c r="J61" s="18" t="e">
        <f t="shared" si="0"/>
        <v>#NUM!</v>
      </c>
      <c r="L61" s="16">
        <v>8.48</v>
      </c>
      <c r="M61" s="20" t="e">
        <f t="shared" si="4"/>
        <v>#NUM!</v>
      </c>
      <c r="N61" s="18" t="e">
        <f t="shared" si="5"/>
        <v>#NUM!</v>
      </c>
      <c r="O61" s="18" t="e">
        <f t="shared" si="1"/>
        <v>#NUM!</v>
      </c>
      <c r="P61" s="18"/>
      <c r="Q61" s="52">
        <v>37377</v>
      </c>
      <c r="R61" s="39" t="e">
        <f t="shared" si="12"/>
        <v>#NUM!</v>
      </c>
      <c r="S61" s="39">
        <f t="shared" si="8"/>
        <v>0</v>
      </c>
      <c r="T61" s="39" t="e">
        <f t="shared" si="9"/>
        <v>#NUM!</v>
      </c>
      <c r="U61" s="39">
        <f t="shared" si="10"/>
        <v>0</v>
      </c>
      <c r="V61" s="39" t="e">
        <f t="shared" si="6"/>
        <v>#NUM!</v>
      </c>
      <c r="W61" s="40"/>
      <c r="X61" s="49" t="e">
        <f t="shared" si="7"/>
        <v>#NUM!</v>
      </c>
      <c r="Y61" s="49" t="e">
        <f t="shared" si="13"/>
        <v>#NUM!</v>
      </c>
    </row>
    <row r="62" spans="1:25" ht="15" customHeight="1" x14ac:dyDescent="0.2">
      <c r="A62" s="50">
        <v>37408</v>
      </c>
      <c r="B62" s="35">
        <f t="shared" si="11"/>
        <v>0</v>
      </c>
      <c r="C62" s="35"/>
      <c r="D62" s="35"/>
      <c r="E62" s="35"/>
      <c r="F62" s="35">
        <f t="shared" si="2"/>
        <v>0</v>
      </c>
      <c r="G62" s="36"/>
      <c r="H62" s="148"/>
      <c r="I62" s="18" t="e">
        <f t="shared" si="3"/>
        <v>#NUM!</v>
      </c>
      <c r="J62" s="18" t="e">
        <f t="shared" si="0"/>
        <v>#NUM!</v>
      </c>
      <c r="L62" s="16">
        <v>8.44</v>
      </c>
      <c r="M62" s="20" t="e">
        <f t="shared" si="4"/>
        <v>#NUM!</v>
      </c>
      <c r="N62" s="18" t="e">
        <f t="shared" si="5"/>
        <v>#NUM!</v>
      </c>
      <c r="O62" s="18" t="e">
        <f t="shared" si="1"/>
        <v>#NUM!</v>
      </c>
      <c r="P62" s="18"/>
      <c r="Q62" s="52">
        <v>37408</v>
      </c>
      <c r="R62" s="39" t="e">
        <f t="shared" si="12"/>
        <v>#NUM!</v>
      </c>
      <c r="S62" s="39">
        <f t="shared" si="8"/>
        <v>0</v>
      </c>
      <c r="T62" s="39" t="e">
        <f t="shared" si="9"/>
        <v>#NUM!</v>
      </c>
      <c r="U62" s="39">
        <f t="shared" si="10"/>
        <v>0</v>
      </c>
      <c r="V62" s="39" t="e">
        <f t="shared" si="6"/>
        <v>#NUM!</v>
      </c>
      <c r="W62" s="40"/>
      <c r="X62" s="49" t="e">
        <f t="shared" si="7"/>
        <v>#NUM!</v>
      </c>
      <c r="Y62" s="49" t="e">
        <f t="shared" si="13"/>
        <v>#NUM!</v>
      </c>
    </row>
    <row r="63" spans="1:25" ht="15" customHeight="1" x14ac:dyDescent="0.2">
      <c r="A63" s="50">
        <v>37438</v>
      </c>
      <c r="B63" s="35">
        <f t="shared" si="11"/>
        <v>0</v>
      </c>
      <c r="C63" s="35"/>
      <c r="D63" s="35"/>
      <c r="E63" s="35"/>
      <c r="F63" s="35">
        <f t="shared" si="2"/>
        <v>0</v>
      </c>
      <c r="G63" s="36"/>
      <c r="H63" s="148"/>
      <c r="I63" s="18" t="e">
        <f t="shared" si="3"/>
        <v>#NUM!</v>
      </c>
      <c r="J63" s="18" t="e">
        <f t="shared" si="0"/>
        <v>#NUM!</v>
      </c>
      <c r="L63" s="16">
        <v>7.9200000000000008</v>
      </c>
      <c r="M63" s="20" t="e">
        <f t="shared" si="4"/>
        <v>#NUM!</v>
      </c>
      <c r="N63" s="18" t="e">
        <f t="shared" si="5"/>
        <v>#NUM!</v>
      </c>
      <c r="O63" s="18" t="e">
        <f t="shared" si="1"/>
        <v>#NUM!</v>
      </c>
      <c r="P63" s="18"/>
      <c r="Q63" s="52">
        <v>37438</v>
      </c>
      <c r="R63" s="39" t="e">
        <f t="shared" si="12"/>
        <v>#NUM!</v>
      </c>
      <c r="S63" s="39">
        <f t="shared" si="8"/>
        <v>0</v>
      </c>
      <c r="T63" s="39" t="e">
        <f t="shared" si="9"/>
        <v>#NUM!</v>
      </c>
      <c r="U63" s="39">
        <f t="shared" si="10"/>
        <v>0</v>
      </c>
      <c r="V63" s="39" t="e">
        <f t="shared" si="6"/>
        <v>#NUM!</v>
      </c>
      <c r="W63" s="40"/>
      <c r="X63" s="49" t="e">
        <f t="shared" si="7"/>
        <v>#NUM!</v>
      </c>
      <c r="Y63" s="49" t="e">
        <f t="shared" si="13"/>
        <v>#NUM!</v>
      </c>
    </row>
    <row r="64" spans="1:25" ht="15" customHeight="1" x14ac:dyDescent="0.2">
      <c r="A64" s="50">
        <v>37469</v>
      </c>
      <c r="B64" s="35">
        <f t="shared" si="11"/>
        <v>0</v>
      </c>
      <c r="C64" s="35"/>
      <c r="D64" s="35"/>
      <c r="E64" s="35"/>
      <c r="F64" s="35">
        <f t="shared" si="2"/>
        <v>0</v>
      </c>
      <c r="G64" s="36"/>
      <c r="H64" s="148"/>
      <c r="I64" s="18" t="e">
        <f t="shared" si="3"/>
        <v>#NUM!</v>
      </c>
      <c r="J64" s="18" t="e">
        <f t="shared" si="0"/>
        <v>#NUM!</v>
      </c>
      <c r="L64" s="16">
        <v>8.2600000000000016</v>
      </c>
      <c r="M64" s="20" t="e">
        <f t="shared" si="4"/>
        <v>#NUM!</v>
      </c>
      <c r="N64" s="18" t="e">
        <f t="shared" si="5"/>
        <v>#NUM!</v>
      </c>
      <c r="O64" s="18" t="e">
        <f t="shared" si="1"/>
        <v>#NUM!</v>
      </c>
      <c r="P64" s="18"/>
      <c r="Q64" s="52">
        <v>37469</v>
      </c>
      <c r="R64" s="39" t="e">
        <f t="shared" si="12"/>
        <v>#NUM!</v>
      </c>
      <c r="S64" s="39">
        <f t="shared" si="8"/>
        <v>0</v>
      </c>
      <c r="T64" s="39" t="e">
        <f t="shared" si="9"/>
        <v>#NUM!</v>
      </c>
      <c r="U64" s="39">
        <f t="shared" si="10"/>
        <v>0</v>
      </c>
      <c r="V64" s="39" t="e">
        <f t="shared" si="6"/>
        <v>#NUM!</v>
      </c>
      <c r="W64" s="40"/>
      <c r="X64" s="49" t="e">
        <f t="shared" si="7"/>
        <v>#NUM!</v>
      </c>
      <c r="Y64" s="49" t="e">
        <f t="shared" si="13"/>
        <v>#NUM!</v>
      </c>
    </row>
    <row r="65" spans="1:25" ht="15" customHeight="1" x14ac:dyDescent="0.2">
      <c r="A65" s="50">
        <v>37500</v>
      </c>
      <c r="B65" s="35">
        <f>F64</f>
        <v>0</v>
      </c>
      <c r="C65" s="35"/>
      <c r="D65" s="35"/>
      <c r="E65" s="35"/>
      <c r="F65" s="35">
        <f t="shared" si="2"/>
        <v>0</v>
      </c>
      <c r="G65" s="36"/>
      <c r="H65" s="148"/>
      <c r="I65" s="18" t="e">
        <f t="shared" si="3"/>
        <v>#NUM!</v>
      </c>
      <c r="J65" s="18" t="e">
        <f t="shared" si="0"/>
        <v>#NUM!</v>
      </c>
      <c r="L65" s="16">
        <v>8.25</v>
      </c>
      <c r="M65" s="20" t="e">
        <f t="shared" si="4"/>
        <v>#NUM!</v>
      </c>
      <c r="N65" s="18" t="e">
        <f t="shared" si="5"/>
        <v>#NUM!</v>
      </c>
      <c r="O65" s="18" t="e">
        <f t="shared" si="1"/>
        <v>#NUM!</v>
      </c>
      <c r="Q65" s="52">
        <v>37500</v>
      </c>
      <c r="R65" s="39" t="e">
        <f t="shared" si="12"/>
        <v>#NUM!</v>
      </c>
      <c r="S65" s="39">
        <f t="shared" si="8"/>
        <v>0</v>
      </c>
      <c r="T65" s="39" t="e">
        <f t="shared" si="9"/>
        <v>#NUM!</v>
      </c>
      <c r="U65" s="39">
        <f t="shared" si="10"/>
        <v>0</v>
      </c>
      <c r="V65" s="39" t="e">
        <f t="shared" si="6"/>
        <v>#NUM!</v>
      </c>
      <c r="W65" s="40"/>
      <c r="X65" s="49" t="e">
        <f t="shared" si="7"/>
        <v>#NUM!</v>
      </c>
      <c r="Y65" s="49" t="e">
        <f t="shared" si="13"/>
        <v>#NUM!</v>
      </c>
    </row>
    <row r="66" spans="1:25" ht="15" customHeight="1" x14ac:dyDescent="0.2">
      <c r="A66" s="50">
        <v>37530</v>
      </c>
      <c r="B66" s="35">
        <f t="shared" ref="B66:B129" si="14">F65</f>
        <v>0</v>
      </c>
      <c r="C66" s="35"/>
      <c r="D66" s="35"/>
      <c r="E66" s="35"/>
      <c r="F66" s="35">
        <f t="shared" si="2"/>
        <v>0</v>
      </c>
      <c r="G66" s="36"/>
      <c r="H66" s="148"/>
      <c r="I66" s="18" t="e">
        <f t="shared" si="3"/>
        <v>#NUM!</v>
      </c>
      <c r="J66" s="18" t="e">
        <f t="shared" si="0"/>
        <v>#NUM!</v>
      </c>
      <c r="L66" s="16">
        <v>8.2799999999999994</v>
      </c>
      <c r="M66" s="20" t="e">
        <f t="shared" si="4"/>
        <v>#NUM!</v>
      </c>
      <c r="N66" s="18" t="e">
        <f t="shared" si="5"/>
        <v>#NUM!</v>
      </c>
      <c r="O66" s="18" t="e">
        <f t="shared" si="1"/>
        <v>#NUM!</v>
      </c>
      <c r="Q66" s="52">
        <v>37530</v>
      </c>
      <c r="R66" s="39" t="e">
        <f t="shared" si="12"/>
        <v>#NUM!</v>
      </c>
      <c r="S66" s="39">
        <f t="shared" si="8"/>
        <v>0</v>
      </c>
      <c r="T66" s="39" t="e">
        <f t="shared" si="9"/>
        <v>#NUM!</v>
      </c>
      <c r="U66" s="39">
        <f t="shared" si="10"/>
        <v>0</v>
      </c>
      <c r="V66" s="39" t="e">
        <f t="shared" si="6"/>
        <v>#NUM!</v>
      </c>
      <c r="W66" s="53"/>
      <c r="X66" s="49" t="e">
        <f t="shared" si="7"/>
        <v>#NUM!</v>
      </c>
      <c r="Y66" s="49" t="e">
        <f t="shared" si="13"/>
        <v>#NUM!</v>
      </c>
    </row>
    <row r="67" spans="1:25" ht="15" customHeight="1" x14ac:dyDescent="0.2">
      <c r="A67" s="50">
        <v>37561</v>
      </c>
      <c r="B67" s="35">
        <f t="shared" si="14"/>
        <v>0</v>
      </c>
      <c r="C67" s="35"/>
      <c r="D67" s="35"/>
      <c r="E67" s="35"/>
      <c r="F67" s="35">
        <f t="shared" si="2"/>
        <v>0</v>
      </c>
      <c r="G67" s="36"/>
      <c r="H67" s="148"/>
      <c r="I67" s="18" t="e">
        <f t="shared" si="3"/>
        <v>#NUM!</v>
      </c>
      <c r="J67" s="18" t="e">
        <f t="shared" si="0"/>
        <v>#NUM!</v>
      </c>
      <c r="K67" s="54"/>
      <c r="L67" s="16">
        <v>8.2000000000000011</v>
      </c>
      <c r="M67" s="20" t="e">
        <f t="shared" si="4"/>
        <v>#NUM!</v>
      </c>
      <c r="N67" s="18" t="e">
        <f t="shared" si="5"/>
        <v>#NUM!</v>
      </c>
      <c r="O67" s="18" t="e">
        <f t="shared" si="1"/>
        <v>#NUM!</v>
      </c>
      <c r="Q67" s="52">
        <v>37561</v>
      </c>
      <c r="R67" s="39" t="e">
        <f t="shared" si="12"/>
        <v>#NUM!</v>
      </c>
      <c r="S67" s="39">
        <f t="shared" si="8"/>
        <v>0</v>
      </c>
      <c r="T67" s="39" t="e">
        <f t="shared" si="9"/>
        <v>#NUM!</v>
      </c>
      <c r="U67" s="39">
        <f t="shared" si="10"/>
        <v>0</v>
      </c>
      <c r="V67" s="39" t="e">
        <f t="shared" si="6"/>
        <v>#NUM!</v>
      </c>
      <c r="X67" s="49" t="e">
        <f t="shared" si="7"/>
        <v>#NUM!</v>
      </c>
      <c r="Y67" s="49" t="e">
        <f t="shared" si="13"/>
        <v>#NUM!</v>
      </c>
    </row>
    <row r="68" spans="1:25" ht="15" customHeight="1" x14ac:dyDescent="0.2">
      <c r="A68" s="50">
        <v>37591</v>
      </c>
      <c r="B68" s="35">
        <f t="shared" si="14"/>
        <v>0</v>
      </c>
      <c r="C68" s="35"/>
      <c r="D68" s="35"/>
      <c r="E68" s="35"/>
      <c r="F68" s="35">
        <f t="shared" si="2"/>
        <v>0</v>
      </c>
      <c r="G68" s="36"/>
      <c r="H68" s="148"/>
      <c r="I68" s="18" t="e">
        <f t="shared" si="3"/>
        <v>#NUM!</v>
      </c>
      <c r="J68" s="18" t="e">
        <f t="shared" si="0"/>
        <v>#NUM!</v>
      </c>
      <c r="L68" s="16">
        <v>8.2799999999999994</v>
      </c>
      <c r="M68" s="20" t="e">
        <f t="shared" si="4"/>
        <v>#NUM!</v>
      </c>
      <c r="N68" s="18" t="e">
        <f t="shared" si="5"/>
        <v>#NUM!</v>
      </c>
      <c r="O68" s="18" t="e">
        <f t="shared" si="1"/>
        <v>#NUM!</v>
      </c>
      <c r="Q68" s="52">
        <v>37591</v>
      </c>
      <c r="R68" s="39" t="e">
        <f t="shared" si="12"/>
        <v>#NUM!</v>
      </c>
      <c r="S68" s="39">
        <f t="shared" si="8"/>
        <v>0</v>
      </c>
      <c r="T68" s="39" t="e">
        <f t="shared" si="9"/>
        <v>#NUM!</v>
      </c>
      <c r="U68" s="39">
        <f t="shared" si="10"/>
        <v>0</v>
      </c>
      <c r="V68" s="39" t="e">
        <f t="shared" si="6"/>
        <v>#NUM!</v>
      </c>
      <c r="X68" s="49" t="e">
        <f t="shared" si="7"/>
        <v>#NUM!</v>
      </c>
      <c r="Y68" s="49" t="e">
        <f t="shared" si="13"/>
        <v>#NUM!</v>
      </c>
    </row>
    <row r="69" spans="1:25" ht="15" customHeight="1" x14ac:dyDescent="0.2">
      <c r="A69" s="50">
        <v>37622</v>
      </c>
      <c r="B69" s="35">
        <f t="shared" si="14"/>
        <v>0</v>
      </c>
      <c r="C69" s="35"/>
      <c r="D69" s="35"/>
      <c r="E69" s="35"/>
      <c r="F69" s="35">
        <f t="shared" si="2"/>
        <v>0</v>
      </c>
      <c r="G69" s="36"/>
      <c r="H69" s="148"/>
      <c r="I69" s="18" t="e">
        <f t="shared" si="3"/>
        <v>#NUM!</v>
      </c>
      <c r="J69" s="18" t="e">
        <f t="shared" si="0"/>
        <v>#NUM!</v>
      </c>
      <c r="L69" s="16">
        <v>8.2900000000000009</v>
      </c>
      <c r="M69" s="20" t="e">
        <f t="shared" si="4"/>
        <v>#NUM!</v>
      </c>
      <c r="N69" s="18" t="e">
        <f t="shared" si="5"/>
        <v>#NUM!</v>
      </c>
      <c r="O69" s="18" t="e">
        <f t="shared" si="1"/>
        <v>#NUM!</v>
      </c>
      <c r="Q69" s="52">
        <v>37622</v>
      </c>
      <c r="R69" s="39" t="e">
        <f t="shared" si="12"/>
        <v>#NUM!</v>
      </c>
      <c r="S69" s="39">
        <f t="shared" si="8"/>
        <v>0</v>
      </c>
      <c r="T69" s="39" t="e">
        <f t="shared" si="9"/>
        <v>#NUM!</v>
      </c>
      <c r="U69" s="39">
        <f t="shared" si="10"/>
        <v>0</v>
      </c>
      <c r="V69" s="39" t="e">
        <f t="shared" si="6"/>
        <v>#NUM!</v>
      </c>
      <c r="X69" s="49" t="e">
        <f t="shared" si="7"/>
        <v>#NUM!</v>
      </c>
      <c r="Y69" s="49" t="e">
        <f t="shared" si="13"/>
        <v>#NUM!</v>
      </c>
    </row>
    <row r="70" spans="1:25" ht="15" customHeight="1" x14ac:dyDescent="0.2">
      <c r="A70" s="50">
        <v>37653</v>
      </c>
      <c r="B70" s="35">
        <f t="shared" si="14"/>
        <v>0</v>
      </c>
      <c r="C70" s="35"/>
      <c r="D70" s="35"/>
      <c r="E70" s="35"/>
      <c r="F70" s="35">
        <f t="shared" si="2"/>
        <v>0</v>
      </c>
      <c r="G70" s="36"/>
      <c r="H70" s="148"/>
      <c r="I70" s="18" t="e">
        <f t="shared" si="3"/>
        <v>#NUM!</v>
      </c>
      <c r="J70" s="18" t="e">
        <f t="shared" si="0"/>
        <v>#NUM!</v>
      </c>
      <c r="L70" s="16">
        <v>8.34</v>
      </c>
      <c r="M70" s="20" t="e">
        <f t="shared" si="4"/>
        <v>#NUM!</v>
      </c>
      <c r="N70" s="18" t="e">
        <f t="shared" si="5"/>
        <v>#NUM!</v>
      </c>
      <c r="O70" s="18" t="e">
        <f t="shared" si="1"/>
        <v>#NUM!</v>
      </c>
      <c r="Q70" s="52">
        <v>37653</v>
      </c>
      <c r="R70" s="39" t="e">
        <f t="shared" si="12"/>
        <v>#NUM!</v>
      </c>
      <c r="S70" s="39">
        <f t="shared" si="8"/>
        <v>0</v>
      </c>
      <c r="T70" s="39" t="e">
        <f t="shared" si="9"/>
        <v>#NUM!</v>
      </c>
      <c r="U70" s="39">
        <f t="shared" si="10"/>
        <v>0</v>
      </c>
      <c r="V70" s="39" t="e">
        <f t="shared" si="6"/>
        <v>#NUM!</v>
      </c>
      <c r="X70" s="49" t="e">
        <f t="shared" si="7"/>
        <v>#NUM!</v>
      </c>
      <c r="Y70" s="49" t="e">
        <f t="shared" si="13"/>
        <v>#NUM!</v>
      </c>
    </row>
    <row r="71" spans="1:25" ht="15" customHeight="1" x14ac:dyDescent="0.2">
      <c r="A71" s="50">
        <v>37681</v>
      </c>
      <c r="B71" s="35">
        <f t="shared" si="14"/>
        <v>0</v>
      </c>
      <c r="C71" s="35"/>
      <c r="D71" s="35"/>
      <c r="E71" s="35"/>
      <c r="F71" s="35">
        <f t="shared" si="2"/>
        <v>0</v>
      </c>
      <c r="G71" s="36"/>
      <c r="H71" s="148"/>
      <c r="I71" s="18" t="e">
        <f t="shared" si="3"/>
        <v>#NUM!</v>
      </c>
      <c r="J71" s="18" t="e">
        <f t="shared" si="0"/>
        <v>#NUM!</v>
      </c>
      <c r="K71" s="51"/>
      <c r="L71" s="16">
        <v>8.08</v>
      </c>
      <c r="M71" s="20" t="e">
        <f t="shared" si="4"/>
        <v>#NUM!</v>
      </c>
      <c r="N71" s="18" t="e">
        <f t="shared" si="5"/>
        <v>#NUM!</v>
      </c>
      <c r="O71" s="18" t="e">
        <f t="shared" si="1"/>
        <v>#NUM!</v>
      </c>
      <c r="Q71" s="52">
        <v>37681</v>
      </c>
      <c r="R71" s="39" t="e">
        <f t="shared" si="12"/>
        <v>#NUM!</v>
      </c>
      <c r="S71" s="39">
        <f t="shared" si="8"/>
        <v>0</v>
      </c>
      <c r="T71" s="39" t="e">
        <f t="shared" si="9"/>
        <v>#NUM!</v>
      </c>
      <c r="U71" s="39">
        <f t="shared" si="10"/>
        <v>0</v>
      </c>
      <c r="V71" s="39" t="e">
        <f t="shared" si="6"/>
        <v>#NUM!</v>
      </c>
      <c r="X71" s="49" t="e">
        <f t="shared" si="7"/>
        <v>#NUM!</v>
      </c>
      <c r="Y71" s="49" t="e">
        <f t="shared" si="13"/>
        <v>#NUM!</v>
      </c>
    </row>
    <row r="72" spans="1:25" ht="15" customHeight="1" x14ac:dyDescent="0.2">
      <c r="A72" s="50">
        <v>37712</v>
      </c>
      <c r="B72" s="35">
        <f t="shared" si="14"/>
        <v>0</v>
      </c>
      <c r="C72" s="35"/>
      <c r="D72" s="35"/>
      <c r="E72" s="35"/>
      <c r="F72" s="35">
        <f t="shared" si="2"/>
        <v>0</v>
      </c>
      <c r="G72" s="36"/>
      <c r="H72" s="148"/>
      <c r="I72" s="18" t="e">
        <f t="shared" si="3"/>
        <v>#NUM!</v>
      </c>
      <c r="J72" s="18" t="e">
        <f t="shared" si="0"/>
        <v>#NUM!</v>
      </c>
      <c r="L72" s="16">
        <v>8.0299999999999994</v>
      </c>
      <c r="M72" s="20" t="e">
        <f t="shared" si="4"/>
        <v>#NUM!</v>
      </c>
      <c r="N72" s="18" t="e">
        <f t="shared" si="5"/>
        <v>#NUM!</v>
      </c>
      <c r="O72" s="18" t="e">
        <f t="shared" si="1"/>
        <v>#NUM!</v>
      </c>
      <c r="Q72" s="52">
        <v>37712</v>
      </c>
      <c r="R72" s="39" t="e">
        <f t="shared" si="12"/>
        <v>#NUM!</v>
      </c>
      <c r="S72" s="39">
        <f t="shared" si="8"/>
        <v>0</v>
      </c>
      <c r="T72" s="39" t="e">
        <f t="shared" si="9"/>
        <v>#NUM!</v>
      </c>
      <c r="U72" s="39">
        <f t="shared" si="10"/>
        <v>0</v>
      </c>
      <c r="V72" s="39" t="e">
        <f t="shared" si="6"/>
        <v>#NUM!</v>
      </c>
      <c r="X72" s="49" t="e">
        <f t="shared" si="7"/>
        <v>#NUM!</v>
      </c>
      <c r="Y72" s="49" t="e">
        <f t="shared" si="13"/>
        <v>#NUM!</v>
      </c>
    </row>
    <row r="73" spans="1:25" ht="15" customHeight="1" x14ac:dyDescent="0.2">
      <c r="A73" s="50">
        <v>37742</v>
      </c>
      <c r="B73" s="35">
        <f t="shared" si="14"/>
        <v>0</v>
      </c>
      <c r="C73" s="35"/>
      <c r="D73" s="35"/>
      <c r="E73" s="35"/>
      <c r="F73" s="35">
        <f t="shared" si="2"/>
        <v>0</v>
      </c>
      <c r="G73" s="36"/>
      <c r="H73" s="148"/>
      <c r="I73" s="18" t="e">
        <f t="shared" si="3"/>
        <v>#NUM!</v>
      </c>
      <c r="J73" s="18" t="e">
        <f t="shared" ref="J73:J136" si="15">I73/12</f>
        <v>#NUM!</v>
      </c>
      <c r="L73" s="16">
        <v>8.39</v>
      </c>
      <c r="M73" s="20" t="e">
        <f t="shared" si="4"/>
        <v>#NUM!</v>
      </c>
      <c r="N73" s="18" t="e">
        <f t="shared" si="5"/>
        <v>#NUM!</v>
      </c>
      <c r="O73" s="18" t="e">
        <f t="shared" si="1"/>
        <v>#NUM!</v>
      </c>
      <c r="Q73" s="52">
        <v>37742</v>
      </c>
      <c r="R73" s="39" t="e">
        <f t="shared" si="12"/>
        <v>#NUM!</v>
      </c>
      <c r="S73" s="39">
        <f t="shared" si="8"/>
        <v>0</v>
      </c>
      <c r="T73" s="39" t="e">
        <f t="shared" si="9"/>
        <v>#NUM!</v>
      </c>
      <c r="U73" s="39">
        <f t="shared" si="10"/>
        <v>0</v>
      </c>
      <c r="V73" s="39" t="e">
        <f t="shared" si="6"/>
        <v>#NUM!</v>
      </c>
      <c r="X73" s="49" t="e">
        <f t="shared" si="7"/>
        <v>#NUM!</v>
      </c>
      <c r="Y73" s="49" t="e">
        <f t="shared" si="13"/>
        <v>#NUM!</v>
      </c>
    </row>
    <row r="74" spans="1:25" ht="15" customHeight="1" x14ac:dyDescent="0.2">
      <c r="A74" s="50">
        <v>37773</v>
      </c>
      <c r="B74" s="35">
        <f t="shared" si="14"/>
        <v>0</v>
      </c>
      <c r="C74" s="35"/>
      <c r="D74" s="35"/>
      <c r="E74" s="35"/>
      <c r="F74" s="35">
        <f t="shared" ref="F74:F137" si="16">B74+C74+D74+E74</f>
        <v>0</v>
      </c>
      <c r="G74" s="36"/>
      <c r="H74" s="148"/>
      <c r="I74" s="18" t="e">
        <f t="shared" ref="I74:I137" si="17">NOMINAL(H74,12)</f>
        <v>#NUM!</v>
      </c>
      <c r="J74" s="18" t="e">
        <f t="shared" si="15"/>
        <v>#NUM!</v>
      </c>
      <c r="L74" s="16">
        <v>7.9699999999999989</v>
      </c>
      <c r="M74" s="20" t="e">
        <f t="shared" ref="M74:M137" si="18">POWER(1+O74,12)-1</f>
        <v>#NUM!</v>
      </c>
      <c r="N74" s="18" t="e">
        <f t="shared" ref="N74:N137" si="19">L74/100+$L$8</f>
        <v>#NUM!</v>
      </c>
      <c r="O74" s="18" t="e">
        <f t="shared" si="1"/>
        <v>#NUM!</v>
      </c>
      <c r="Q74" s="52">
        <v>37773</v>
      </c>
      <c r="R74" s="39" t="e">
        <f t="shared" si="12"/>
        <v>#NUM!</v>
      </c>
      <c r="S74" s="39">
        <f t="shared" si="8"/>
        <v>0</v>
      </c>
      <c r="T74" s="39" t="e">
        <f t="shared" si="9"/>
        <v>#NUM!</v>
      </c>
      <c r="U74" s="39">
        <f t="shared" si="10"/>
        <v>0</v>
      </c>
      <c r="V74" s="39" t="e">
        <f t="shared" ref="V74:V137" si="20">R74+S74+T74+U74</f>
        <v>#NUM!</v>
      </c>
      <c r="X74" s="49" t="e">
        <f t="shared" ref="X74:X137" si="21">D74-T74</f>
        <v>#NUM!</v>
      </c>
      <c r="Y74" s="49" t="e">
        <f t="shared" si="13"/>
        <v>#NUM!</v>
      </c>
    </row>
    <row r="75" spans="1:25" ht="15" customHeight="1" x14ac:dyDescent="0.2">
      <c r="A75" s="50">
        <v>37803</v>
      </c>
      <c r="B75" s="35">
        <f t="shared" si="14"/>
        <v>0</v>
      </c>
      <c r="C75" s="35"/>
      <c r="D75" s="35"/>
      <c r="E75" s="35"/>
      <c r="F75" s="35">
        <f t="shared" si="16"/>
        <v>0</v>
      </c>
      <c r="G75" s="36"/>
      <c r="H75" s="148"/>
      <c r="I75" s="18" t="e">
        <f t="shared" si="17"/>
        <v>#NUM!</v>
      </c>
      <c r="J75" s="18" t="e">
        <f t="shared" si="15"/>
        <v>#NUM!</v>
      </c>
      <c r="L75" s="16">
        <v>8</v>
      </c>
      <c r="M75" s="20" t="e">
        <f t="shared" si="18"/>
        <v>#NUM!</v>
      </c>
      <c r="N75" s="18" t="e">
        <f t="shared" si="19"/>
        <v>#NUM!</v>
      </c>
      <c r="O75" s="18" t="e">
        <f t="shared" si="1"/>
        <v>#NUM!</v>
      </c>
      <c r="Q75" s="52">
        <v>37803</v>
      </c>
      <c r="R75" s="39" t="e">
        <f t="shared" ref="R75:R138" si="22">V74</f>
        <v>#NUM!</v>
      </c>
      <c r="S75" s="39">
        <f t="shared" ref="S75:S138" si="23">C75</f>
        <v>0</v>
      </c>
      <c r="T75" s="39" t="e">
        <f t="shared" ref="T75:T138" si="24">IF(O75&lt;J75,D75/J75*O75*R75/B75,D75/J75*J75*R75/B75)</f>
        <v>#NUM!</v>
      </c>
      <c r="U75" s="39">
        <f t="shared" ref="U75:U138" si="25">E75</f>
        <v>0</v>
      </c>
      <c r="V75" s="39" t="e">
        <f t="shared" si="20"/>
        <v>#NUM!</v>
      </c>
      <c r="X75" s="49" t="e">
        <f t="shared" si="21"/>
        <v>#NUM!</v>
      </c>
      <c r="Y75" s="49" t="e">
        <f t="shared" ref="Y75:Y138" si="26">Y74+X75</f>
        <v>#NUM!</v>
      </c>
    </row>
    <row r="76" spans="1:25" ht="15" customHeight="1" x14ac:dyDescent="0.2">
      <c r="A76" s="50">
        <v>37834</v>
      </c>
      <c r="B76" s="35">
        <f t="shared" si="14"/>
        <v>0</v>
      </c>
      <c r="C76" s="35"/>
      <c r="D76" s="35"/>
      <c r="E76" s="35"/>
      <c r="F76" s="35">
        <f t="shared" si="16"/>
        <v>0</v>
      </c>
      <c r="G76" s="36"/>
      <c r="H76" s="148"/>
      <c r="I76" s="18" t="e">
        <f t="shared" si="17"/>
        <v>#NUM!</v>
      </c>
      <c r="J76" s="18" t="e">
        <f t="shared" si="15"/>
        <v>#NUM!</v>
      </c>
      <c r="L76" s="16">
        <v>8.24</v>
      </c>
      <c r="M76" s="20" t="e">
        <f t="shared" si="18"/>
        <v>#NUM!</v>
      </c>
      <c r="N76" s="18" t="e">
        <f t="shared" si="19"/>
        <v>#NUM!</v>
      </c>
      <c r="O76" s="18" t="e">
        <f t="shared" si="1"/>
        <v>#NUM!</v>
      </c>
      <c r="Q76" s="52">
        <v>37834</v>
      </c>
      <c r="R76" s="39" t="e">
        <f t="shared" si="22"/>
        <v>#NUM!</v>
      </c>
      <c r="S76" s="39">
        <f t="shared" si="23"/>
        <v>0</v>
      </c>
      <c r="T76" s="39" t="e">
        <f t="shared" si="24"/>
        <v>#NUM!</v>
      </c>
      <c r="U76" s="39">
        <f t="shared" si="25"/>
        <v>0</v>
      </c>
      <c r="V76" s="39" t="e">
        <f t="shared" si="20"/>
        <v>#NUM!</v>
      </c>
      <c r="X76" s="49" t="e">
        <f t="shared" si="21"/>
        <v>#NUM!</v>
      </c>
      <c r="Y76" s="49" t="e">
        <f t="shared" si="26"/>
        <v>#NUM!</v>
      </c>
    </row>
    <row r="77" spans="1:25" ht="15" customHeight="1" x14ac:dyDescent="0.2">
      <c r="A77" s="50">
        <v>37865</v>
      </c>
      <c r="B77" s="35">
        <f t="shared" si="14"/>
        <v>0</v>
      </c>
      <c r="C77" s="35"/>
      <c r="D77" s="35"/>
      <c r="E77" s="35"/>
      <c r="F77" s="35">
        <f t="shared" si="16"/>
        <v>0</v>
      </c>
      <c r="G77" s="36"/>
      <c r="H77" s="148"/>
      <c r="I77" s="18" t="e">
        <f t="shared" si="17"/>
        <v>#NUM!</v>
      </c>
      <c r="J77" s="18" t="e">
        <f t="shared" si="15"/>
        <v>#NUM!</v>
      </c>
      <c r="K77" s="54"/>
      <c r="L77" s="16">
        <v>8.16</v>
      </c>
      <c r="M77" s="20" t="e">
        <f t="shared" si="18"/>
        <v>#NUM!</v>
      </c>
      <c r="N77" s="18" t="e">
        <f t="shared" si="19"/>
        <v>#NUM!</v>
      </c>
      <c r="O77" s="18" t="e">
        <f t="shared" si="1"/>
        <v>#NUM!</v>
      </c>
      <c r="Q77" s="52">
        <v>37865</v>
      </c>
      <c r="R77" s="39" t="e">
        <f t="shared" si="22"/>
        <v>#NUM!</v>
      </c>
      <c r="S77" s="39">
        <f t="shared" si="23"/>
        <v>0</v>
      </c>
      <c r="T77" s="39" t="e">
        <f t="shared" si="24"/>
        <v>#NUM!</v>
      </c>
      <c r="U77" s="39">
        <f t="shared" si="25"/>
        <v>0</v>
      </c>
      <c r="V77" s="39" t="e">
        <f t="shared" si="20"/>
        <v>#NUM!</v>
      </c>
      <c r="X77" s="49" t="e">
        <f t="shared" si="21"/>
        <v>#NUM!</v>
      </c>
      <c r="Y77" s="49" t="e">
        <f t="shared" si="26"/>
        <v>#NUM!</v>
      </c>
    </row>
    <row r="78" spans="1:25" ht="15" customHeight="1" x14ac:dyDescent="0.2">
      <c r="A78" s="50">
        <v>37895</v>
      </c>
      <c r="B78" s="35">
        <f t="shared" si="14"/>
        <v>0</v>
      </c>
      <c r="C78" s="35"/>
      <c r="D78" s="35"/>
      <c r="E78" s="35"/>
      <c r="F78" s="35">
        <f t="shared" si="16"/>
        <v>0</v>
      </c>
      <c r="G78" s="36"/>
      <c r="H78" s="148"/>
      <c r="I78" s="18" t="e">
        <f t="shared" si="17"/>
        <v>#NUM!</v>
      </c>
      <c r="J78" s="18" t="e">
        <f t="shared" si="15"/>
        <v>#NUM!</v>
      </c>
      <c r="L78" s="16">
        <v>8.1</v>
      </c>
      <c r="M78" s="20" t="e">
        <f t="shared" si="18"/>
        <v>#NUM!</v>
      </c>
      <c r="N78" s="18" t="e">
        <f t="shared" si="19"/>
        <v>#NUM!</v>
      </c>
      <c r="O78" s="18" t="e">
        <f t="shared" si="1"/>
        <v>#NUM!</v>
      </c>
      <c r="Q78" s="52">
        <v>37895</v>
      </c>
      <c r="R78" s="39" t="e">
        <f t="shared" si="22"/>
        <v>#NUM!</v>
      </c>
      <c r="S78" s="39">
        <f t="shared" si="23"/>
        <v>0</v>
      </c>
      <c r="T78" s="39" t="e">
        <f t="shared" si="24"/>
        <v>#NUM!</v>
      </c>
      <c r="U78" s="39">
        <f t="shared" si="25"/>
        <v>0</v>
      </c>
      <c r="V78" s="39" t="e">
        <f t="shared" si="20"/>
        <v>#NUM!</v>
      </c>
      <c r="X78" s="49" t="e">
        <f t="shared" si="21"/>
        <v>#NUM!</v>
      </c>
      <c r="Y78" s="49" t="e">
        <f t="shared" si="26"/>
        <v>#NUM!</v>
      </c>
    </row>
    <row r="79" spans="1:25" ht="15" customHeight="1" x14ac:dyDescent="0.2">
      <c r="A79" s="50">
        <v>37926</v>
      </c>
      <c r="B79" s="35">
        <f t="shared" si="14"/>
        <v>0</v>
      </c>
      <c r="C79" s="35"/>
      <c r="D79" s="35"/>
      <c r="E79" s="35"/>
      <c r="F79" s="35">
        <f t="shared" si="16"/>
        <v>0</v>
      </c>
      <c r="G79" s="36"/>
      <c r="H79" s="148"/>
      <c r="I79" s="18" t="e">
        <f t="shared" si="17"/>
        <v>#NUM!</v>
      </c>
      <c r="J79" s="18" t="e">
        <f t="shared" si="15"/>
        <v>#NUM!</v>
      </c>
      <c r="L79" s="16">
        <v>8.0500000000000007</v>
      </c>
      <c r="M79" s="20" t="e">
        <f t="shared" si="18"/>
        <v>#NUM!</v>
      </c>
      <c r="N79" s="18" t="e">
        <f t="shared" si="19"/>
        <v>#NUM!</v>
      </c>
      <c r="O79" s="18" t="e">
        <f t="shared" si="1"/>
        <v>#NUM!</v>
      </c>
      <c r="Q79" s="52">
        <v>37926</v>
      </c>
      <c r="R79" s="39" t="e">
        <f t="shared" si="22"/>
        <v>#NUM!</v>
      </c>
      <c r="S79" s="39">
        <f t="shared" si="23"/>
        <v>0</v>
      </c>
      <c r="T79" s="39" t="e">
        <f t="shared" si="24"/>
        <v>#NUM!</v>
      </c>
      <c r="U79" s="39">
        <f t="shared" si="25"/>
        <v>0</v>
      </c>
      <c r="V79" s="39" t="e">
        <f t="shared" si="20"/>
        <v>#NUM!</v>
      </c>
      <c r="X79" s="49" t="e">
        <f t="shared" si="21"/>
        <v>#NUM!</v>
      </c>
      <c r="Y79" s="49" t="e">
        <f t="shared" si="26"/>
        <v>#NUM!</v>
      </c>
    </row>
    <row r="80" spans="1:25" ht="15" customHeight="1" x14ac:dyDescent="0.2">
      <c r="A80" s="50">
        <v>37956</v>
      </c>
      <c r="B80" s="35">
        <f t="shared" si="14"/>
        <v>0</v>
      </c>
      <c r="C80" s="35"/>
      <c r="D80" s="35"/>
      <c r="E80" s="35"/>
      <c r="F80" s="35">
        <f t="shared" si="16"/>
        <v>0</v>
      </c>
      <c r="G80" s="36"/>
      <c r="H80" s="148"/>
      <c r="I80" s="18" t="e">
        <f t="shared" si="17"/>
        <v>#NUM!</v>
      </c>
      <c r="J80" s="18" t="e">
        <f t="shared" si="15"/>
        <v>#NUM!</v>
      </c>
      <c r="L80" s="16">
        <v>8.23</v>
      </c>
      <c r="M80" s="20" t="e">
        <f t="shared" si="18"/>
        <v>#NUM!</v>
      </c>
      <c r="N80" s="18" t="e">
        <f t="shared" si="19"/>
        <v>#NUM!</v>
      </c>
      <c r="O80" s="18" t="e">
        <f t="shared" si="1"/>
        <v>#NUM!</v>
      </c>
      <c r="Q80" s="52">
        <v>37956</v>
      </c>
      <c r="R80" s="39" t="e">
        <f t="shared" si="22"/>
        <v>#NUM!</v>
      </c>
      <c r="S80" s="39">
        <f t="shared" si="23"/>
        <v>0</v>
      </c>
      <c r="T80" s="39" t="e">
        <f t="shared" si="24"/>
        <v>#NUM!</v>
      </c>
      <c r="U80" s="39">
        <f t="shared" si="25"/>
        <v>0</v>
      </c>
      <c r="V80" s="39" t="e">
        <f t="shared" si="20"/>
        <v>#NUM!</v>
      </c>
      <c r="X80" s="49" t="e">
        <f t="shared" si="21"/>
        <v>#NUM!</v>
      </c>
      <c r="Y80" s="49" t="e">
        <f t="shared" si="26"/>
        <v>#NUM!</v>
      </c>
    </row>
    <row r="81" spans="1:25" ht="15" customHeight="1" x14ac:dyDescent="0.2">
      <c r="A81" s="50">
        <v>37987</v>
      </c>
      <c r="B81" s="35">
        <f t="shared" si="14"/>
        <v>0</v>
      </c>
      <c r="C81" s="35"/>
      <c r="D81" s="35"/>
      <c r="E81" s="35"/>
      <c r="F81" s="35">
        <f t="shared" si="16"/>
        <v>0</v>
      </c>
      <c r="G81" s="36"/>
      <c r="H81" s="148"/>
      <c r="I81" s="18" t="e">
        <f t="shared" si="17"/>
        <v>#NUM!</v>
      </c>
      <c r="J81" s="18" t="e">
        <f t="shared" si="15"/>
        <v>#NUM!</v>
      </c>
      <c r="L81" s="16">
        <v>7.91</v>
      </c>
      <c r="M81" s="20" t="e">
        <f t="shared" si="18"/>
        <v>#NUM!</v>
      </c>
      <c r="N81" s="18" t="e">
        <f t="shared" si="19"/>
        <v>#NUM!</v>
      </c>
      <c r="O81" s="18" t="e">
        <f t="shared" si="1"/>
        <v>#NUM!</v>
      </c>
      <c r="Q81" s="52">
        <v>37987</v>
      </c>
      <c r="R81" s="39" t="e">
        <f t="shared" si="22"/>
        <v>#NUM!</v>
      </c>
      <c r="S81" s="39">
        <f t="shared" si="23"/>
        <v>0</v>
      </c>
      <c r="T81" s="39" t="e">
        <f t="shared" si="24"/>
        <v>#NUM!</v>
      </c>
      <c r="U81" s="39">
        <f t="shared" si="25"/>
        <v>0</v>
      </c>
      <c r="V81" s="39" t="e">
        <f t="shared" si="20"/>
        <v>#NUM!</v>
      </c>
      <c r="X81" s="49" t="e">
        <f t="shared" si="21"/>
        <v>#NUM!</v>
      </c>
      <c r="Y81" s="49" t="e">
        <f t="shared" si="26"/>
        <v>#NUM!</v>
      </c>
    </row>
    <row r="82" spans="1:25" ht="15" customHeight="1" x14ac:dyDescent="0.2">
      <c r="A82" s="50">
        <v>38018</v>
      </c>
      <c r="B82" s="35">
        <f t="shared" si="14"/>
        <v>0</v>
      </c>
      <c r="C82" s="35"/>
      <c r="D82" s="35"/>
      <c r="E82" s="35"/>
      <c r="F82" s="35">
        <f t="shared" si="16"/>
        <v>0</v>
      </c>
      <c r="G82" s="36"/>
      <c r="H82" s="148"/>
      <c r="I82" s="18" t="e">
        <f t="shared" si="17"/>
        <v>#NUM!</v>
      </c>
      <c r="J82" s="18" t="e">
        <f t="shared" si="15"/>
        <v>#NUM!</v>
      </c>
      <c r="L82" s="16">
        <v>7.9600000000000009</v>
      </c>
      <c r="M82" s="20" t="e">
        <f t="shared" si="18"/>
        <v>#NUM!</v>
      </c>
      <c r="N82" s="18" t="e">
        <f t="shared" si="19"/>
        <v>#NUM!</v>
      </c>
      <c r="O82" s="18" t="e">
        <f t="shared" si="1"/>
        <v>#NUM!</v>
      </c>
      <c r="Q82" s="52">
        <v>38018</v>
      </c>
      <c r="R82" s="39" t="e">
        <f t="shared" si="22"/>
        <v>#NUM!</v>
      </c>
      <c r="S82" s="39">
        <f t="shared" si="23"/>
        <v>0</v>
      </c>
      <c r="T82" s="39" t="e">
        <f t="shared" si="24"/>
        <v>#NUM!</v>
      </c>
      <c r="U82" s="39">
        <f t="shared" si="25"/>
        <v>0</v>
      </c>
      <c r="V82" s="39" t="e">
        <f t="shared" si="20"/>
        <v>#NUM!</v>
      </c>
      <c r="X82" s="49" t="e">
        <f t="shared" si="21"/>
        <v>#NUM!</v>
      </c>
      <c r="Y82" s="49" t="e">
        <f t="shared" si="26"/>
        <v>#NUM!</v>
      </c>
    </row>
    <row r="83" spans="1:25" ht="15" customHeight="1" x14ac:dyDescent="0.2">
      <c r="A83" s="50">
        <v>38047</v>
      </c>
      <c r="B83" s="35">
        <f t="shared" si="14"/>
        <v>0</v>
      </c>
      <c r="C83" s="35"/>
      <c r="D83" s="35"/>
      <c r="E83" s="35"/>
      <c r="F83" s="35">
        <f t="shared" si="16"/>
        <v>0</v>
      </c>
      <c r="G83" s="36"/>
      <c r="H83" s="148"/>
      <c r="I83" s="18" t="e">
        <f t="shared" si="17"/>
        <v>#NUM!</v>
      </c>
      <c r="J83" s="18" t="e">
        <f t="shared" si="15"/>
        <v>#NUM!</v>
      </c>
      <c r="L83" s="16">
        <v>7.89</v>
      </c>
      <c r="M83" s="20" t="e">
        <f t="shared" si="18"/>
        <v>#NUM!</v>
      </c>
      <c r="N83" s="18" t="e">
        <f t="shared" si="19"/>
        <v>#NUM!</v>
      </c>
      <c r="O83" s="18" t="e">
        <f t="shared" si="1"/>
        <v>#NUM!</v>
      </c>
      <c r="Q83" s="52">
        <v>38047</v>
      </c>
      <c r="R83" s="39" t="e">
        <f t="shared" si="22"/>
        <v>#NUM!</v>
      </c>
      <c r="S83" s="39">
        <f t="shared" si="23"/>
        <v>0</v>
      </c>
      <c r="T83" s="39" t="e">
        <f t="shared" si="24"/>
        <v>#NUM!</v>
      </c>
      <c r="U83" s="39">
        <f t="shared" si="25"/>
        <v>0</v>
      </c>
      <c r="V83" s="39" t="e">
        <f t="shared" si="20"/>
        <v>#NUM!</v>
      </c>
      <c r="X83" s="49" t="e">
        <f t="shared" si="21"/>
        <v>#NUM!</v>
      </c>
      <c r="Y83" s="49" t="e">
        <f t="shared" si="26"/>
        <v>#NUM!</v>
      </c>
    </row>
    <row r="84" spans="1:25" ht="15" customHeight="1" x14ac:dyDescent="0.2">
      <c r="A84" s="50">
        <v>38078</v>
      </c>
      <c r="B84" s="35">
        <f t="shared" si="14"/>
        <v>0</v>
      </c>
      <c r="C84" s="35"/>
      <c r="D84" s="35"/>
      <c r="E84" s="35"/>
      <c r="F84" s="35">
        <f t="shared" si="16"/>
        <v>0</v>
      </c>
      <c r="G84" s="36"/>
      <c r="H84" s="148"/>
      <c r="I84" s="18" t="e">
        <f t="shared" si="17"/>
        <v>#NUM!</v>
      </c>
      <c r="J84" s="18" t="e">
        <f t="shared" si="15"/>
        <v>#NUM!</v>
      </c>
      <c r="L84" s="16">
        <v>7.84</v>
      </c>
      <c r="M84" s="20" t="e">
        <f t="shared" si="18"/>
        <v>#NUM!</v>
      </c>
      <c r="N84" s="18" t="e">
        <f t="shared" si="19"/>
        <v>#NUM!</v>
      </c>
      <c r="O84" s="18" t="e">
        <f t="shared" si="1"/>
        <v>#NUM!</v>
      </c>
      <c r="Q84" s="52">
        <v>38078</v>
      </c>
      <c r="R84" s="39" t="e">
        <f t="shared" si="22"/>
        <v>#NUM!</v>
      </c>
      <c r="S84" s="39">
        <f t="shared" si="23"/>
        <v>0</v>
      </c>
      <c r="T84" s="39" t="e">
        <f t="shared" si="24"/>
        <v>#NUM!</v>
      </c>
      <c r="U84" s="39">
        <f t="shared" si="25"/>
        <v>0</v>
      </c>
      <c r="V84" s="39" t="e">
        <f t="shared" si="20"/>
        <v>#NUM!</v>
      </c>
      <c r="X84" s="49" t="e">
        <f t="shared" si="21"/>
        <v>#NUM!</v>
      </c>
      <c r="Y84" s="49" t="e">
        <f t="shared" si="26"/>
        <v>#NUM!</v>
      </c>
    </row>
    <row r="85" spans="1:25" ht="15" customHeight="1" x14ac:dyDescent="0.2">
      <c r="A85" s="50">
        <v>38108</v>
      </c>
      <c r="B85" s="35">
        <f t="shared" si="14"/>
        <v>0</v>
      </c>
      <c r="C85" s="35"/>
      <c r="D85" s="35"/>
      <c r="E85" s="35"/>
      <c r="F85" s="35">
        <f t="shared" si="16"/>
        <v>0</v>
      </c>
      <c r="G85" s="36"/>
      <c r="H85" s="148"/>
      <c r="I85" s="18" t="e">
        <f t="shared" si="17"/>
        <v>#NUM!</v>
      </c>
      <c r="J85" s="18" t="e">
        <f t="shared" si="15"/>
        <v>#NUM!</v>
      </c>
      <c r="L85" s="16">
        <v>8</v>
      </c>
      <c r="M85" s="20" t="e">
        <f t="shared" si="18"/>
        <v>#NUM!</v>
      </c>
      <c r="N85" s="18" t="e">
        <f t="shared" si="19"/>
        <v>#NUM!</v>
      </c>
      <c r="O85" s="18" t="e">
        <f t="shared" si="1"/>
        <v>#NUM!</v>
      </c>
      <c r="Q85" s="52">
        <v>38108</v>
      </c>
      <c r="R85" s="39" t="e">
        <f t="shared" si="22"/>
        <v>#NUM!</v>
      </c>
      <c r="S85" s="39">
        <f t="shared" si="23"/>
        <v>0</v>
      </c>
      <c r="T85" s="39" t="e">
        <f t="shared" si="24"/>
        <v>#NUM!</v>
      </c>
      <c r="U85" s="39">
        <f t="shared" si="25"/>
        <v>0</v>
      </c>
      <c r="V85" s="39" t="e">
        <f t="shared" si="20"/>
        <v>#NUM!</v>
      </c>
      <c r="X85" s="49" t="e">
        <f t="shared" si="21"/>
        <v>#NUM!</v>
      </c>
      <c r="Y85" s="49" t="e">
        <f t="shared" si="26"/>
        <v>#NUM!</v>
      </c>
    </row>
    <row r="86" spans="1:25" ht="15" customHeight="1" x14ac:dyDescent="0.2">
      <c r="A86" s="50">
        <v>38139</v>
      </c>
      <c r="B86" s="35">
        <f t="shared" si="14"/>
        <v>0</v>
      </c>
      <c r="C86" s="35"/>
      <c r="D86" s="35"/>
      <c r="E86" s="35"/>
      <c r="F86" s="35">
        <f t="shared" si="16"/>
        <v>0</v>
      </c>
      <c r="G86" s="36"/>
      <c r="H86" s="148"/>
      <c r="I86" s="18" t="e">
        <f t="shared" si="17"/>
        <v>#NUM!</v>
      </c>
      <c r="J86" s="18" t="e">
        <f t="shared" si="15"/>
        <v>#NUM!</v>
      </c>
      <c r="L86" s="16">
        <v>7.9200000000000008</v>
      </c>
      <c r="M86" s="20" t="e">
        <f t="shared" si="18"/>
        <v>#NUM!</v>
      </c>
      <c r="N86" s="18" t="e">
        <f t="shared" si="19"/>
        <v>#NUM!</v>
      </c>
      <c r="O86" s="18" t="e">
        <f t="shared" si="1"/>
        <v>#NUM!</v>
      </c>
      <c r="Q86" s="52">
        <v>38139</v>
      </c>
      <c r="R86" s="39" t="e">
        <f t="shared" si="22"/>
        <v>#NUM!</v>
      </c>
      <c r="S86" s="39">
        <f t="shared" si="23"/>
        <v>0</v>
      </c>
      <c r="T86" s="39" t="e">
        <f t="shared" si="24"/>
        <v>#NUM!</v>
      </c>
      <c r="U86" s="39">
        <f t="shared" si="25"/>
        <v>0</v>
      </c>
      <c r="V86" s="39" t="e">
        <f t="shared" si="20"/>
        <v>#NUM!</v>
      </c>
      <c r="X86" s="49" t="e">
        <f t="shared" si="21"/>
        <v>#NUM!</v>
      </c>
      <c r="Y86" s="49" t="e">
        <f t="shared" si="26"/>
        <v>#NUM!</v>
      </c>
    </row>
    <row r="87" spans="1:25" ht="15" customHeight="1" x14ac:dyDescent="0.2">
      <c r="A87" s="50">
        <v>38169</v>
      </c>
      <c r="B87" s="35">
        <f t="shared" si="14"/>
        <v>0</v>
      </c>
      <c r="C87" s="35"/>
      <c r="D87" s="35"/>
      <c r="E87" s="35"/>
      <c r="F87" s="35">
        <f t="shared" si="16"/>
        <v>0</v>
      </c>
      <c r="G87" s="36"/>
      <c r="H87" s="148"/>
      <c r="I87" s="18" t="e">
        <f t="shared" si="17"/>
        <v>#NUM!</v>
      </c>
      <c r="J87" s="18" t="e">
        <f t="shared" si="15"/>
        <v>#NUM!</v>
      </c>
      <c r="L87" s="16">
        <v>7.6700000000000008</v>
      </c>
      <c r="M87" s="20" t="e">
        <f t="shared" si="18"/>
        <v>#NUM!</v>
      </c>
      <c r="N87" s="18" t="e">
        <f t="shared" si="19"/>
        <v>#NUM!</v>
      </c>
      <c r="O87" s="18" t="e">
        <f t="shared" si="1"/>
        <v>#NUM!</v>
      </c>
      <c r="Q87" s="52">
        <v>38169</v>
      </c>
      <c r="R87" s="39" t="e">
        <f t="shared" si="22"/>
        <v>#NUM!</v>
      </c>
      <c r="S87" s="39">
        <f t="shared" si="23"/>
        <v>0</v>
      </c>
      <c r="T87" s="39" t="e">
        <f t="shared" si="24"/>
        <v>#NUM!</v>
      </c>
      <c r="U87" s="39">
        <f t="shared" si="25"/>
        <v>0</v>
      </c>
      <c r="V87" s="39" t="e">
        <f t="shared" si="20"/>
        <v>#NUM!</v>
      </c>
      <c r="X87" s="49" t="e">
        <f t="shared" si="21"/>
        <v>#NUM!</v>
      </c>
      <c r="Y87" s="49" t="e">
        <f t="shared" si="26"/>
        <v>#NUM!</v>
      </c>
    </row>
    <row r="88" spans="1:25" ht="15" customHeight="1" x14ac:dyDescent="0.2">
      <c r="A88" s="50">
        <v>38200</v>
      </c>
      <c r="B88" s="35">
        <f t="shared" si="14"/>
        <v>0</v>
      </c>
      <c r="C88" s="35"/>
      <c r="D88" s="35"/>
      <c r="E88" s="35"/>
      <c r="F88" s="35">
        <f t="shared" si="16"/>
        <v>0</v>
      </c>
      <c r="G88" s="36"/>
      <c r="H88" s="148"/>
      <c r="I88" s="18" t="e">
        <f t="shared" si="17"/>
        <v>#NUM!</v>
      </c>
      <c r="J88" s="18" t="e">
        <f t="shared" si="15"/>
        <v>#NUM!</v>
      </c>
      <c r="L88" s="16">
        <v>8.0399999999999991</v>
      </c>
      <c r="M88" s="20" t="e">
        <f t="shared" si="18"/>
        <v>#NUM!</v>
      </c>
      <c r="N88" s="18" t="e">
        <f t="shared" si="19"/>
        <v>#NUM!</v>
      </c>
      <c r="O88" s="18" t="e">
        <f t="shared" si="1"/>
        <v>#NUM!</v>
      </c>
      <c r="Q88" s="52">
        <v>38200</v>
      </c>
      <c r="R88" s="39" t="e">
        <f t="shared" si="22"/>
        <v>#NUM!</v>
      </c>
      <c r="S88" s="39">
        <f t="shared" si="23"/>
        <v>0</v>
      </c>
      <c r="T88" s="39" t="e">
        <f t="shared" si="24"/>
        <v>#NUM!</v>
      </c>
      <c r="U88" s="39">
        <f t="shared" si="25"/>
        <v>0</v>
      </c>
      <c r="V88" s="39" t="e">
        <f t="shared" si="20"/>
        <v>#NUM!</v>
      </c>
      <c r="X88" s="49" t="e">
        <f t="shared" si="21"/>
        <v>#NUM!</v>
      </c>
      <c r="Y88" s="49" t="e">
        <f t="shared" si="26"/>
        <v>#NUM!</v>
      </c>
    </row>
    <row r="89" spans="1:25" ht="15" customHeight="1" x14ac:dyDescent="0.2">
      <c r="A89" s="50">
        <v>38231</v>
      </c>
      <c r="B89" s="35">
        <f t="shared" si="14"/>
        <v>0</v>
      </c>
      <c r="C89" s="35"/>
      <c r="D89" s="35"/>
      <c r="E89" s="35"/>
      <c r="F89" s="35">
        <f t="shared" si="16"/>
        <v>0</v>
      </c>
      <c r="G89" s="36"/>
      <c r="H89" s="148"/>
      <c r="I89" s="18" t="e">
        <f t="shared" si="17"/>
        <v>#NUM!</v>
      </c>
      <c r="J89" s="18" t="e">
        <f t="shared" si="15"/>
        <v>#NUM!</v>
      </c>
      <c r="L89" s="16">
        <v>7.7799999999999994</v>
      </c>
      <c r="M89" s="20" t="e">
        <f t="shared" si="18"/>
        <v>#NUM!</v>
      </c>
      <c r="N89" s="18" t="e">
        <f t="shared" si="19"/>
        <v>#NUM!</v>
      </c>
      <c r="O89" s="18" t="e">
        <f t="shared" si="1"/>
        <v>#NUM!</v>
      </c>
      <c r="Q89" s="52">
        <v>38231</v>
      </c>
      <c r="R89" s="39" t="e">
        <f t="shared" si="22"/>
        <v>#NUM!</v>
      </c>
      <c r="S89" s="39">
        <f t="shared" si="23"/>
        <v>0</v>
      </c>
      <c r="T89" s="39" t="e">
        <f t="shared" si="24"/>
        <v>#NUM!</v>
      </c>
      <c r="U89" s="39">
        <f t="shared" si="25"/>
        <v>0</v>
      </c>
      <c r="V89" s="39" t="e">
        <f t="shared" si="20"/>
        <v>#NUM!</v>
      </c>
      <c r="X89" s="49" t="e">
        <f t="shared" si="21"/>
        <v>#NUM!</v>
      </c>
      <c r="Y89" s="49" t="e">
        <f t="shared" si="26"/>
        <v>#NUM!</v>
      </c>
    </row>
    <row r="90" spans="1:25" ht="15" customHeight="1" x14ac:dyDescent="0.2">
      <c r="A90" s="50">
        <v>38261</v>
      </c>
      <c r="B90" s="35">
        <f t="shared" si="14"/>
        <v>0</v>
      </c>
      <c r="C90" s="35"/>
      <c r="D90" s="35"/>
      <c r="E90" s="35"/>
      <c r="F90" s="35">
        <f t="shared" si="16"/>
        <v>0</v>
      </c>
      <c r="G90" s="36"/>
      <c r="H90" s="148"/>
      <c r="I90" s="18" t="e">
        <f t="shared" si="17"/>
        <v>#NUM!</v>
      </c>
      <c r="J90" s="18" t="e">
        <f t="shared" si="15"/>
        <v>#NUM!</v>
      </c>
      <c r="L90" s="16">
        <v>7.7</v>
      </c>
      <c r="M90" s="20" t="e">
        <f t="shared" si="18"/>
        <v>#NUM!</v>
      </c>
      <c r="N90" s="18" t="e">
        <f t="shared" si="19"/>
        <v>#NUM!</v>
      </c>
      <c r="O90" s="18" t="e">
        <f t="shared" si="1"/>
        <v>#NUM!</v>
      </c>
      <c r="Q90" s="52">
        <v>38261</v>
      </c>
      <c r="R90" s="39" t="e">
        <f t="shared" si="22"/>
        <v>#NUM!</v>
      </c>
      <c r="S90" s="39">
        <f t="shared" si="23"/>
        <v>0</v>
      </c>
      <c r="T90" s="39" t="e">
        <f t="shared" si="24"/>
        <v>#NUM!</v>
      </c>
      <c r="U90" s="39">
        <f t="shared" si="25"/>
        <v>0</v>
      </c>
      <c r="V90" s="39" t="e">
        <f t="shared" si="20"/>
        <v>#NUM!</v>
      </c>
      <c r="X90" s="49" t="e">
        <f t="shared" si="21"/>
        <v>#NUM!</v>
      </c>
      <c r="Y90" s="49" t="e">
        <f t="shared" si="26"/>
        <v>#NUM!</v>
      </c>
    </row>
    <row r="91" spans="1:25" ht="15" customHeight="1" x14ac:dyDescent="0.2">
      <c r="A91" s="50">
        <v>38292</v>
      </c>
      <c r="B91" s="35">
        <f t="shared" si="14"/>
        <v>0</v>
      </c>
      <c r="C91" s="35"/>
      <c r="D91" s="35"/>
      <c r="E91" s="35"/>
      <c r="F91" s="35">
        <f t="shared" si="16"/>
        <v>0</v>
      </c>
      <c r="G91" s="36"/>
      <c r="H91" s="148"/>
      <c r="I91" s="18" t="e">
        <f t="shared" si="17"/>
        <v>#NUM!</v>
      </c>
      <c r="J91" s="18" t="e">
        <f t="shared" si="15"/>
        <v>#NUM!</v>
      </c>
      <c r="L91" s="16">
        <v>7.5399999999999991</v>
      </c>
      <c r="M91" s="20" t="e">
        <f t="shared" si="18"/>
        <v>#NUM!</v>
      </c>
      <c r="N91" s="18" t="e">
        <f t="shared" si="19"/>
        <v>#NUM!</v>
      </c>
      <c r="O91" s="18" t="e">
        <f t="shared" si="1"/>
        <v>#NUM!</v>
      </c>
      <c r="Q91" s="52">
        <v>38292</v>
      </c>
      <c r="R91" s="39" t="e">
        <f t="shared" si="22"/>
        <v>#NUM!</v>
      </c>
      <c r="S91" s="39">
        <f t="shared" si="23"/>
        <v>0</v>
      </c>
      <c r="T91" s="39" t="e">
        <f t="shared" si="24"/>
        <v>#NUM!</v>
      </c>
      <c r="U91" s="39">
        <f t="shared" si="25"/>
        <v>0</v>
      </c>
      <c r="V91" s="39" t="e">
        <f t="shared" si="20"/>
        <v>#NUM!</v>
      </c>
      <c r="X91" s="49" t="e">
        <f t="shared" si="21"/>
        <v>#NUM!</v>
      </c>
      <c r="Y91" s="49" t="e">
        <f t="shared" si="26"/>
        <v>#NUM!</v>
      </c>
    </row>
    <row r="92" spans="1:25" ht="15" customHeight="1" x14ac:dyDescent="0.2">
      <c r="A92" s="50">
        <v>38322</v>
      </c>
      <c r="B92" s="35">
        <f t="shared" si="14"/>
        <v>0</v>
      </c>
      <c r="C92" s="35"/>
      <c r="D92" s="35"/>
      <c r="E92" s="35"/>
      <c r="F92" s="35">
        <f t="shared" si="16"/>
        <v>0</v>
      </c>
      <c r="G92" s="36"/>
      <c r="H92" s="148"/>
      <c r="I92" s="18" t="e">
        <f t="shared" si="17"/>
        <v>#NUM!</v>
      </c>
      <c r="J92" s="18" t="e">
        <f t="shared" si="15"/>
        <v>#NUM!</v>
      </c>
      <c r="L92" s="16">
        <v>7.71</v>
      </c>
      <c r="M92" s="20" t="e">
        <f t="shared" si="18"/>
        <v>#NUM!</v>
      </c>
      <c r="N92" s="18" t="e">
        <f t="shared" si="19"/>
        <v>#NUM!</v>
      </c>
      <c r="O92" s="18" t="e">
        <f t="shared" si="1"/>
        <v>#NUM!</v>
      </c>
      <c r="Q92" s="52">
        <v>38322</v>
      </c>
      <c r="R92" s="39" t="e">
        <f t="shared" si="22"/>
        <v>#NUM!</v>
      </c>
      <c r="S92" s="39">
        <f t="shared" si="23"/>
        <v>0</v>
      </c>
      <c r="T92" s="39" t="e">
        <f t="shared" si="24"/>
        <v>#NUM!</v>
      </c>
      <c r="U92" s="39">
        <f t="shared" si="25"/>
        <v>0</v>
      </c>
      <c r="V92" s="39" t="e">
        <f t="shared" si="20"/>
        <v>#NUM!</v>
      </c>
      <c r="X92" s="49" t="e">
        <f t="shared" si="21"/>
        <v>#NUM!</v>
      </c>
      <c r="Y92" s="49" t="e">
        <f t="shared" si="26"/>
        <v>#NUM!</v>
      </c>
    </row>
    <row r="93" spans="1:25" ht="15" customHeight="1" x14ac:dyDescent="0.2">
      <c r="A93" s="50">
        <v>38353</v>
      </c>
      <c r="B93" s="35">
        <f t="shared" si="14"/>
        <v>0</v>
      </c>
      <c r="C93" s="35"/>
      <c r="D93" s="35"/>
      <c r="E93" s="35"/>
      <c r="F93" s="35">
        <f t="shared" si="16"/>
        <v>0</v>
      </c>
      <c r="G93" s="36"/>
      <c r="H93" s="148"/>
      <c r="I93" s="18" t="e">
        <f t="shared" si="17"/>
        <v>#NUM!</v>
      </c>
      <c r="J93" s="18" t="e">
        <f t="shared" si="15"/>
        <v>#NUM!</v>
      </c>
      <c r="L93" s="16">
        <v>7.89</v>
      </c>
      <c r="M93" s="20" t="e">
        <f t="shared" si="18"/>
        <v>#NUM!</v>
      </c>
      <c r="N93" s="18" t="e">
        <f t="shared" si="19"/>
        <v>#NUM!</v>
      </c>
      <c r="O93" s="18" t="e">
        <f t="shared" si="1"/>
        <v>#NUM!</v>
      </c>
      <c r="Q93" s="52">
        <v>38353</v>
      </c>
      <c r="R93" s="39" t="e">
        <f t="shared" si="22"/>
        <v>#NUM!</v>
      </c>
      <c r="S93" s="39">
        <f t="shared" si="23"/>
        <v>0</v>
      </c>
      <c r="T93" s="39" t="e">
        <f t="shared" si="24"/>
        <v>#NUM!</v>
      </c>
      <c r="U93" s="39">
        <f t="shared" si="25"/>
        <v>0</v>
      </c>
      <c r="V93" s="39" t="e">
        <f t="shared" si="20"/>
        <v>#NUM!</v>
      </c>
      <c r="X93" s="49" t="e">
        <f t="shared" si="21"/>
        <v>#NUM!</v>
      </c>
      <c r="Y93" s="49" t="e">
        <f t="shared" si="26"/>
        <v>#NUM!</v>
      </c>
    </row>
    <row r="94" spans="1:25" ht="15" customHeight="1" x14ac:dyDescent="0.2">
      <c r="A94" s="50">
        <v>38384</v>
      </c>
      <c r="B94" s="35">
        <f t="shared" si="14"/>
        <v>0</v>
      </c>
      <c r="C94" s="35"/>
      <c r="D94" s="35"/>
      <c r="E94" s="35"/>
      <c r="F94" s="35">
        <f t="shared" si="16"/>
        <v>0</v>
      </c>
      <c r="G94" s="36"/>
      <c r="H94" s="148"/>
      <c r="I94" s="18" t="e">
        <f t="shared" si="17"/>
        <v>#NUM!</v>
      </c>
      <c r="J94" s="18" t="e">
        <f t="shared" si="15"/>
        <v>#NUM!</v>
      </c>
      <c r="L94" s="16">
        <v>7.8</v>
      </c>
      <c r="M94" s="20" t="e">
        <f t="shared" si="18"/>
        <v>#NUM!</v>
      </c>
      <c r="N94" s="18" t="e">
        <f t="shared" si="19"/>
        <v>#NUM!</v>
      </c>
      <c r="O94" s="18" t="e">
        <f t="shared" si="1"/>
        <v>#NUM!</v>
      </c>
      <c r="Q94" s="52">
        <v>38384</v>
      </c>
      <c r="R94" s="39" t="e">
        <f t="shared" si="22"/>
        <v>#NUM!</v>
      </c>
      <c r="S94" s="39">
        <f t="shared" si="23"/>
        <v>0</v>
      </c>
      <c r="T94" s="39" t="e">
        <f t="shared" si="24"/>
        <v>#NUM!</v>
      </c>
      <c r="U94" s="39">
        <f t="shared" si="25"/>
        <v>0</v>
      </c>
      <c r="V94" s="39" t="e">
        <f t="shared" si="20"/>
        <v>#NUM!</v>
      </c>
      <c r="X94" s="49" t="e">
        <f t="shared" si="21"/>
        <v>#NUM!</v>
      </c>
      <c r="Y94" s="49" t="e">
        <f t="shared" si="26"/>
        <v>#NUM!</v>
      </c>
    </row>
    <row r="95" spans="1:25" ht="15" customHeight="1" x14ac:dyDescent="0.2">
      <c r="A95" s="50">
        <v>38412</v>
      </c>
      <c r="B95" s="35">
        <f t="shared" si="14"/>
        <v>0</v>
      </c>
      <c r="C95" s="35"/>
      <c r="D95" s="35"/>
      <c r="E95" s="35"/>
      <c r="F95" s="35">
        <f t="shared" si="16"/>
        <v>0</v>
      </c>
      <c r="G95" s="36"/>
      <c r="H95" s="148"/>
      <c r="I95" s="18" t="e">
        <f t="shared" si="17"/>
        <v>#NUM!</v>
      </c>
      <c r="J95" s="18" t="e">
        <f t="shared" si="15"/>
        <v>#NUM!</v>
      </c>
      <c r="L95" s="16">
        <v>7.870000000000001</v>
      </c>
      <c r="M95" s="20" t="e">
        <f t="shared" si="18"/>
        <v>#NUM!</v>
      </c>
      <c r="N95" s="18" t="e">
        <f t="shared" si="19"/>
        <v>#NUM!</v>
      </c>
      <c r="O95" s="18" t="e">
        <f t="shared" si="1"/>
        <v>#NUM!</v>
      </c>
      <c r="Q95" s="52">
        <v>38412</v>
      </c>
      <c r="R95" s="39" t="e">
        <f t="shared" si="22"/>
        <v>#NUM!</v>
      </c>
      <c r="S95" s="39">
        <f t="shared" si="23"/>
        <v>0</v>
      </c>
      <c r="T95" s="39" t="e">
        <f t="shared" si="24"/>
        <v>#NUM!</v>
      </c>
      <c r="U95" s="39">
        <f t="shared" si="25"/>
        <v>0</v>
      </c>
      <c r="V95" s="39" t="e">
        <f t="shared" si="20"/>
        <v>#NUM!</v>
      </c>
      <c r="X95" s="49" t="e">
        <f t="shared" si="21"/>
        <v>#NUM!</v>
      </c>
      <c r="Y95" s="49" t="e">
        <f t="shared" si="26"/>
        <v>#NUM!</v>
      </c>
    </row>
    <row r="96" spans="1:25" ht="15" customHeight="1" x14ac:dyDescent="0.2">
      <c r="A96" s="50">
        <v>38443</v>
      </c>
      <c r="B96" s="35">
        <f t="shared" si="14"/>
        <v>0</v>
      </c>
      <c r="C96" s="35"/>
      <c r="D96" s="35"/>
      <c r="E96" s="35"/>
      <c r="F96" s="35">
        <f t="shared" si="16"/>
        <v>0</v>
      </c>
      <c r="G96" s="36"/>
      <c r="H96" s="148"/>
      <c r="I96" s="18" t="e">
        <f t="shared" si="17"/>
        <v>#NUM!</v>
      </c>
      <c r="J96" s="18" t="e">
        <f t="shared" si="15"/>
        <v>#NUM!</v>
      </c>
      <c r="L96" s="16">
        <v>7.84</v>
      </c>
      <c r="M96" s="20" t="e">
        <f t="shared" si="18"/>
        <v>#NUM!</v>
      </c>
      <c r="N96" s="18" t="e">
        <f t="shared" si="19"/>
        <v>#NUM!</v>
      </c>
      <c r="O96" s="18" t="e">
        <f t="shared" si="1"/>
        <v>#NUM!</v>
      </c>
      <c r="Q96" s="52">
        <v>38443</v>
      </c>
      <c r="R96" s="39" t="e">
        <f t="shared" si="22"/>
        <v>#NUM!</v>
      </c>
      <c r="S96" s="39">
        <f t="shared" si="23"/>
        <v>0</v>
      </c>
      <c r="T96" s="39" t="e">
        <f t="shared" si="24"/>
        <v>#NUM!</v>
      </c>
      <c r="U96" s="39">
        <f t="shared" si="25"/>
        <v>0</v>
      </c>
      <c r="V96" s="39" t="e">
        <f t="shared" si="20"/>
        <v>#NUM!</v>
      </c>
      <c r="X96" s="49" t="e">
        <f t="shared" si="21"/>
        <v>#NUM!</v>
      </c>
      <c r="Y96" s="49" t="e">
        <f t="shared" si="26"/>
        <v>#NUM!</v>
      </c>
    </row>
    <row r="97" spans="1:25" ht="15" customHeight="1" x14ac:dyDescent="0.2">
      <c r="A97" s="50">
        <v>38473</v>
      </c>
      <c r="B97" s="35">
        <f t="shared" si="14"/>
        <v>0</v>
      </c>
      <c r="C97" s="35"/>
      <c r="D97" s="35"/>
      <c r="E97" s="35"/>
      <c r="F97" s="35">
        <f t="shared" si="16"/>
        <v>0</v>
      </c>
      <c r="G97" s="36"/>
      <c r="H97" s="148"/>
      <c r="I97" s="18" t="e">
        <f t="shared" si="17"/>
        <v>#NUM!</v>
      </c>
      <c r="J97" s="18" t="e">
        <f t="shared" si="15"/>
        <v>#NUM!</v>
      </c>
      <c r="L97" s="16">
        <v>7.9600000000000009</v>
      </c>
      <c r="M97" s="20" t="e">
        <f t="shared" si="18"/>
        <v>#NUM!</v>
      </c>
      <c r="N97" s="18" t="e">
        <f t="shared" si="19"/>
        <v>#NUM!</v>
      </c>
      <c r="O97" s="18" t="e">
        <f t="shared" si="1"/>
        <v>#NUM!</v>
      </c>
      <c r="Q97" s="52">
        <v>38473</v>
      </c>
      <c r="R97" s="39" t="e">
        <f t="shared" si="22"/>
        <v>#NUM!</v>
      </c>
      <c r="S97" s="39">
        <f t="shared" si="23"/>
        <v>0</v>
      </c>
      <c r="T97" s="39" t="e">
        <f t="shared" si="24"/>
        <v>#NUM!</v>
      </c>
      <c r="U97" s="39">
        <f t="shared" si="25"/>
        <v>0</v>
      </c>
      <c r="V97" s="39" t="e">
        <f t="shared" si="20"/>
        <v>#NUM!</v>
      </c>
      <c r="X97" s="49" t="e">
        <f t="shared" si="21"/>
        <v>#NUM!</v>
      </c>
      <c r="Y97" s="49" t="e">
        <f t="shared" si="26"/>
        <v>#NUM!</v>
      </c>
    </row>
    <row r="98" spans="1:25" ht="15" customHeight="1" x14ac:dyDescent="0.2">
      <c r="A98" s="50">
        <v>38504</v>
      </c>
      <c r="B98" s="35">
        <f t="shared" si="14"/>
        <v>0</v>
      </c>
      <c r="C98" s="35"/>
      <c r="D98" s="35"/>
      <c r="E98" s="35"/>
      <c r="F98" s="35">
        <f t="shared" si="16"/>
        <v>0</v>
      </c>
      <c r="G98" s="36"/>
      <c r="H98" s="148"/>
      <c r="I98" s="18" t="e">
        <f t="shared" si="17"/>
        <v>#NUM!</v>
      </c>
      <c r="J98" s="18" t="e">
        <f t="shared" si="15"/>
        <v>#NUM!</v>
      </c>
      <c r="L98" s="16">
        <v>7.91</v>
      </c>
      <c r="M98" s="20" t="e">
        <f t="shared" si="18"/>
        <v>#NUM!</v>
      </c>
      <c r="N98" s="18" t="e">
        <f t="shared" si="19"/>
        <v>#NUM!</v>
      </c>
      <c r="O98" s="18" t="e">
        <f t="shared" si="1"/>
        <v>#NUM!</v>
      </c>
      <c r="Q98" s="52">
        <v>38504</v>
      </c>
      <c r="R98" s="39" t="e">
        <f t="shared" si="22"/>
        <v>#NUM!</v>
      </c>
      <c r="S98" s="39">
        <f t="shared" si="23"/>
        <v>0</v>
      </c>
      <c r="T98" s="39" t="e">
        <f t="shared" si="24"/>
        <v>#NUM!</v>
      </c>
      <c r="U98" s="39">
        <f t="shared" si="25"/>
        <v>0</v>
      </c>
      <c r="V98" s="39" t="e">
        <f t="shared" si="20"/>
        <v>#NUM!</v>
      </c>
      <c r="X98" s="49" t="e">
        <f t="shared" si="21"/>
        <v>#NUM!</v>
      </c>
      <c r="Y98" s="49" t="e">
        <f t="shared" si="26"/>
        <v>#NUM!</v>
      </c>
    </row>
    <row r="99" spans="1:25" ht="15" customHeight="1" x14ac:dyDescent="0.2">
      <c r="A99" s="50">
        <v>38534</v>
      </c>
      <c r="B99" s="35">
        <f t="shared" si="14"/>
        <v>0</v>
      </c>
      <c r="C99" s="35"/>
      <c r="D99" s="35"/>
      <c r="E99" s="35"/>
      <c r="F99" s="35">
        <f t="shared" si="16"/>
        <v>0</v>
      </c>
      <c r="G99" s="36"/>
      <c r="H99" s="148"/>
      <c r="I99" s="18" t="e">
        <f t="shared" si="17"/>
        <v>#NUM!</v>
      </c>
      <c r="J99" s="18" t="e">
        <f t="shared" si="15"/>
        <v>#NUM!</v>
      </c>
      <c r="L99" s="16">
        <v>7.91</v>
      </c>
      <c r="M99" s="20" t="e">
        <f t="shared" si="18"/>
        <v>#NUM!</v>
      </c>
      <c r="N99" s="18" t="e">
        <f t="shared" si="19"/>
        <v>#NUM!</v>
      </c>
      <c r="O99" s="18" t="e">
        <f t="shared" si="1"/>
        <v>#NUM!</v>
      </c>
      <c r="Q99" s="52">
        <v>38534</v>
      </c>
      <c r="R99" s="39" t="e">
        <f t="shared" si="22"/>
        <v>#NUM!</v>
      </c>
      <c r="S99" s="39">
        <f t="shared" si="23"/>
        <v>0</v>
      </c>
      <c r="T99" s="39" t="e">
        <f t="shared" si="24"/>
        <v>#NUM!</v>
      </c>
      <c r="U99" s="39">
        <f t="shared" si="25"/>
        <v>0</v>
      </c>
      <c r="V99" s="39" t="e">
        <f t="shared" si="20"/>
        <v>#NUM!</v>
      </c>
      <c r="X99" s="49" t="e">
        <f t="shared" si="21"/>
        <v>#NUM!</v>
      </c>
      <c r="Y99" s="49" t="e">
        <f t="shared" si="26"/>
        <v>#NUM!</v>
      </c>
    </row>
    <row r="100" spans="1:25" ht="15" customHeight="1" x14ac:dyDescent="0.2">
      <c r="A100" s="50">
        <v>38565</v>
      </c>
      <c r="B100" s="35">
        <f t="shared" si="14"/>
        <v>0</v>
      </c>
      <c r="C100" s="35"/>
      <c r="D100" s="35"/>
      <c r="E100" s="35"/>
      <c r="F100" s="35">
        <f t="shared" si="16"/>
        <v>0</v>
      </c>
      <c r="G100" s="36"/>
      <c r="H100" s="148"/>
      <c r="I100" s="18" t="e">
        <f t="shared" si="17"/>
        <v>#NUM!</v>
      </c>
      <c r="J100" s="18" t="e">
        <f t="shared" si="15"/>
        <v>#NUM!</v>
      </c>
      <c r="L100" s="16">
        <v>7.9200000000000008</v>
      </c>
      <c r="M100" s="20" t="e">
        <f t="shared" si="18"/>
        <v>#NUM!</v>
      </c>
      <c r="N100" s="18" t="e">
        <f t="shared" si="19"/>
        <v>#NUM!</v>
      </c>
      <c r="O100" s="18" t="e">
        <f t="shared" si="1"/>
        <v>#NUM!</v>
      </c>
      <c r="Q100" s="52">
        <v>38565</v>
      </c>
      <c r="R100" s="39" t="e">
        <f t="shared" si="22"/>
        <v>#NUM!</v>
      </c>
      <c r="S100" s="39">
        <f t="shared" si="23"/>
        <v>0</v>
      </c>
      <c r="T100" s="39" t="e">
        <f t="shared" si="24"/>
        <v>#NUM!</v>
      </c>
      <c r="U100" s="39">
        <f t="shared" si="25"/>
        <v>0</v>
      </c>
      <c r="V100" s="39" t="e">
        <f t="shared" si="20"/>
        <v>#NUM!</v>
      </c>
      <c r="X100" s="49" t="e">
        <f t="shared" si="21"/>
        <v>#NUM!</v>
      </c>
      <c r="Y100" s="49" t="e">
        <f t="shared" si="26"/>
        <v>#NUM!</v>
      </c>
    </row>
    <row r="101" spans="1:25" ht="15" customHeight="1" x14ac:dyDescent="0.2">
      <c r="A101" s="50">
        <v>38596</v>
      </c>
      <c r="B101" s="35">
        <f t="shared" si="14"/>
        <v>0</v>
      </c>
      <c r="C101" s="35"/>
      <c r="D101" s="35"/>
      <c r="E101" s="35"/>
      <c r="F101" s="35">
        <f t="shared" si="16"/>
        <v>0</v>
      </c>
      <c r="G101" s="36"/>
      <c r="H101" s="148"/>
      <c r="I101" s="18" t="e">
        <f t="shared" si="17"/>
        <v>#NUM!</v>
      </c>
      <c r="J101" s="18" t="e">
        <f t="shared" si="15"/>
        <v>#NUM!</v>
      </c>
      <c r="L101" s="16">
        <v>7.84</v>
      </c>
      <c r="M101" s="20" t="e">
        <f t="shared" si="18"/>
        <v>#NUM!</v>
      </c>
      <c r="N101" s="18" t="e">
        <f t="shared" si="19"/>
        <v>#NUM!</v>
      </c>
      <c r="O101" s="18" t="e">
        <f t="shared" si="1"/>
        <v>#NUM!</v>
      </c>
      <c r="Q101" s="52">
        <v>38596</v>
      </c>
      <c r="R101" s="39" t="e">
        <f t="shared" si="22"/>
        <v>#NUM!</v>
      </c>
      <c r="S101" s="39">
        <f t="shared" si="23"/>
        <v>0</v>
      </c>
      <c r="T101" s="39" t="e">
        <f t="shared" si="24"/>
        <v>#NUM!</v>
      </c>
      <c r="U101" s="39">
        <f t="shared" si="25"/>
        <v>0</v>
      </c>
      <c r="V101" s="39" t="e">
        <f t="shared" si="20"/>
        <v>#NUM!</v>
      </c>
      <c r="X101" s="49" t="e">
        <f t="shared" si="21"/>
        <v>#NUM!</v>
      </c>
      <c r="Y101" s="49" t="e">
        <f t="shared" si="26"/>
        <v>#NUM!</v>
      </c>
    </row>
    <row r="102" spans="1:25" ht="15" customHeight="1" x14ac:dyDescent="0.2">
      <c r="A102" s="50">
        <v>38626</v>
      </c>
      <c r="B102" s="35">
        <f t="shared" si="14"/>
        <v>0</v>
      </c>
      <c r="C102" s="35"/>
      <c r="D102" s="35"/>
      <c r="E102" s="35"/>
      <c r="F102" s="35">
        <f t="shared" si="16"/>
        <v>0</v>
      </c>
      <c r="G102" s="36"/>
      <c r="H102" s="148"/>
      <c r="I102" s="18" t="e">
        <f t="shared" si="17"/>
        <v>#NUM!</v>
      </c>
      <c r="J102" s="18" t="e">
        <f t="shared" si="15"/>
        <v>#NUM!</v>
      </c>
      <c r="L102" s="16">
        <v>7.76</v>
      </c>
      <c r="M102" s="20" t="e">
        <f t="shared" si="18"/>
        <v>#NUM!</v>
      </c>
      <c r="N102" s="18" t="e">
        <f t="shared" si="19"/>
        <v>#NUM!</v>
      </c>
      <c r="O102" s="18" t="e">
        <f t="shared" si="1"/>
        <v>#NUM!</v>
      </c>
      <c r="Q102" s="52">
        <v>38626</v>
      </c>
      <c r="R102" s="39" t="e">
        <f t="shared" si="22"/>
        <v>#NUM!</v>
      </c>
      <c r="S102" s="39">
        <f t="shared" si="23"/>
        <v>0</v>
      </c>
      <c r="T102" s="39" t="e">
        <f t="shared" si="24"/>
        <v>#NUM!</v>
      </c>
      <c r="U102" s="39">
        <f t="shared" si="25"/>
        <v>0</v>
      </c>
      <c r="V102" s="39" t="e">
        <f t="shared" si="20"/>
        <v>#NUM!</v>
      </c>
      <c r="X102" s="49" t="e">
        <f t="shared" si="21"/>
        <v>#NUM!</v>
      </c>
      <c r="Y102" s="49" t="e">
        <f t="shared" si="26"/>
        <v>#NUM!</v>
      </c>
    </row>
    <row r="103" spans="1:25" ht="15" customHeight="1" x14ac:dyDescent="0.2">
      <c r="A103" s="50">
        <v>38657</v>
      </c>
      <c r="B103" s="35">
        <f t="shared" si="14"/>
        <v>0</v>
      </c>
      <c r="C103" s="35"/>
      <c r="D103" s="35"/>
      <c r="E103" s="35"/>
      <c r="F103" s="35">
        <f t="shared" si="16"/>
        <v>0</v>
      </c>
      <c r="G103" s="36"/>
      <c r="H103" s="148"/>
      <c r="I103" s="18" t="e">
        <f t="shared" si="17"/>
        <v>#NUM!</v>
      </c>
      <c r="J103" s="18" t="e">
        <f t="shared" si="15"/>
        <v>#NUM!</v>
      </c>
      <c r="K103" s="51"/>
      <c r="L103" s="16">
        <v>7.7799999999999994</v>
      </c>
      <c r="M103" s="20" t="e">
        <f t="shared" si="18"/>
        <v>#NUM!</v>
      </c>
      <c r="N103" s="18" t="e">
        <f t="shared" si="19"/>
        <v>#NUM!</v>
      </c>
      <c r="O103" s="18" t="e">
        <f t="shared" si="1"/>
        <v>#NUM!</v>
      </c>
      <c r="Q103" s="52">
        <v>38657</v>
      </c>
      <c r="R103" s="39" t="e">
        <f t="shared" si="22"/>
        <v>#NUM!</v>
      </c>
      <c r="S103" s="39">
        <f t="shared" si="23"/>
        <v>0</v>
      </c>
      <c r="T103" s="39" t="e">
        <f t="shared" si="24"/>
        <v>#NUM!</v>
      </c>
      <c r="U103" s="39">
        <f t="shared" si="25"/>
        <v>0</v>
      </c>
      <c r="V103" s="39" t="e">
        <f t="shared" si="20"/>
        <v>#NUM!</v>
      </c>
      <c r="X103" s="49" t="e">
        <f t="shared" si="21"/>
        <v>#NUM!</v>
      </c>
      <c r="Y103" s="49" t="e">
        <f t="shared" si="26"/>
        <v>#NUM!</v>
      </c>
    </row>
    <row r="104" spans="1:25" ht="15" customHeight="1" x14ac:dyDescent="0.2">
      <c r="A104" s="50">
        <v>38687</v>
      </c>
      <c r="B104" s="35">
        <f t="shared" si="14"/>
        <v>0</v>
      </c>
      <c r="C104" s="35"/>
      <c r="D104" s="35"/>
      <c r="E104" s="35"/>
      <c r="F104" s="35">
        <f t="shared" si="16"/>
        <v>0</v>
      </c>
      <c r="G104" s="36"/>
      <c r="H104" s="148"/>
      <c r="I104" s="18" t="e">
        <f t="shared" si="17"/>
        <v>#NUM!</v>
      </c>
      <c r="J104" s="18" t="e">
        <f t="shared" si="15"/>
        <v>#NUM!</v>
      </c>
      <c r="L104" s="16">
        <v>7.64</v>
      </c>
      <c r="M104" s="20" t="e">
        <f t="shared" si="18"/>
        <v>#NUM!</v>
      </c>
      <c r="N104" s="18" t="e">
        <f t="shared" si="19"/>
        <v>#NUM!</v>
      </c>
      <c r="O104" s="18" t="e">
        <f t="shared" si="1"/>
        <v>#NUM!</v>
      </c>
      <c r="Q104" s="52">
        <v>38687</v>
      </c>
      <c r="R104" s="39" t="e">
        <f t="shared" si="22"/>
        <v>#NUM!</v>
      </c>
      <c r="S104" s="39">
        <f t="shared" si="23"/>
        <v>0</v>
      </c>
      <c r="T104" s="39" t="e">
        <f t="shared" si="24"/>
        <v>#NUM!</v>
      </c>
      <c r="U104" s="39">
        <f t="shared" si="25"/>
        <v>0</v>
      </c>
      <c r="V104" s="39" t="e">
        <f t="shared" si="20"/>
        <v>#NUM!</v>
      </c>
      <c r="X104" s="49" t="e">
        <f t="shared" si="21"/>
        <v>#NUM!</v>
      </c>
      <c r="Y104" s="49" t="e">
        <f t="shared" si="26"/>
        <v>#NUM!</v>
      </c>
    </row>
    <row r="105" spans="1:25" ht="15" customHeight="1" x14ac:dyDescent="0.2">
      <c r="A105" s="50">
        <v>38718</v>
      </c>
      <c r="B105" s="35">
        <f t="shared" si="14"/>
        <v>0</v>
      </c>
      <c r="C105" s="35"/>
      <c r="D105" s="35"/>
      <c r="E105" s="35"/>
      <c r="F105" s="35">
        <f t="shared" si="16"/>
        <v>0</v>
      </c>
      <c r="G105" s="36"/>
      <c r="H105" s="148"/>
      <c r="I105" s="18" t="e">
        <f t="shared" si="17"/>
        <v>#NUM!</v>
      </c>
      <c r="J105" s="18" t="e">
        <f t="shared" si="15"/>
        <v>#NUM!</v>
      </c>
      <c r="L105" s="16">
        <v>7.68</v>
      </c>
      <c r="M105" s="20" t="e">
        <f t="shared" si="18"/>
        <v>#NUM!</v>
      </c>
      <c r="N105" s="18" t="e">
        <f t="shared" si="19"/>
        <v>#NUM!</v>
      </c>
      <c r="O105" s="18" t="e">
        <f t="shared" si="1"/>
        <v>#NUM!</v>
      </c>
      <c r="Q105" s="52">
        <v>38718</v>
      </c>
      <c r="R105" s="39" t="e">
        <f t="shared" si="22"/>
        <v>#NUM!</v>
      </c>
      <c r="S105" s="39">
        <f t="shared" si="23"/>
        <v>0</v>
      </c>
      <c r="T105" s="39" t="e">
        <f t="shared" si="24"/>
        <v>#NUM!</v>
      </c>
      <c r="U105" s="39">
        <f t="shared" si="25"/>
        <v>0</v>
      </c>
      <c r="V105" s="39" t="e">
        <f t="shared" si="20"/>
        <v>#NUM!</v>
      </c>
      <c r="X105" s="49" t="e">
        <f t="shared" si="21"/>
        <v>#NUM!</v>
      </c>
      <c r="Y105" s="49" t="e">
        <f t="shared" si="26"/>
        <v>#NUM!</v>
      </c>
    </row>
    <row r="106" spans="1:25" ht="15" customHeight="1" x14ac:dyDescent="0.2">
      <c r="A106" s="50">
        <v>38749</v>
      </c>
      <c r="B106" s="35">
        <f t="shared" si="14"/>
        <v>0</v>
      </c>
      <c r="C106" s="35"/>
      <c r="D106" s="35"/>
      <c r="E106" s="35"/>
      <c r="F106" s="35">
        <f t="shared" si="16"/>
        <v>0</v>
      </c>
      <c r="G106" s="36"/>
      <c r="H106" s="148"/>
      <c r="I106" s="18" t="e">
        <f t="shared" si="17"/>
        <v>#NUM!</v>
      </c>
      <c r="J106" s="18" t="e">
        <f t="shared" si="15"/>
        <v>#NUM!</v>
      </c>
      <c r="L106" s="16">
        <v>7.7</v>
      </c>
      <c r="M106" s="20" t="e">
        <f t="shared" si="18"/>
        <v>#NUM!</v>
      </c>
      <c r="N106" s="18" t="e">
        <f t="shared" si="19"/>
        <v>#NUM!</v>
      </c>
      <c r="O106" s="18" t="e">
        <f t="shared" si="1"/>
        <v>#NUM!</v>
      </c>
      <c r="Q106" s="52">
        <v>38749</v>
      </c>
      <c r="R106" s="39" t="e">
        <f t="shared" si="22"/>
        <v>#NUM!</v>
      </c>
      <c r="S106" s="39">
        <f t="shared" si="23"/>
        <v>0</v>
      </c>
      <c r="T106" s="39" t="e">
        <f t="shared" si="24"/>
        <v>#NUM!</v>
      </c>
      <c r="U106" s="39">
        <f t="shared" si="25"/>
        <v>0</v>
      </c>
      <c r="V106" s="39" t="e">
        <f t="shared" si="20"/>
        <v>#NUM!</v>
      </c>
      <c r="X106" s="49" t="e">
        <f t="shared" si="21"/>
        <v>#NUM!</v>
      </c>
      <c r="Y106" s="49" t="e">
        <f t="shared" si="26"/>
        <v>#NUM!</v>
      </c>
    </row>
    <row r="107" spans="1:25" ht="15" customHeight="1" x14ac:dyDescent="0.2">
      <c r="A107" s="50">
        <v>38777</v>
      </c>
      <c r="B107" s="35">
        <f t="shared" si="14"/>
        <v>0</v>
      </c>
      <c r="C107" s="35"/>
      <c r="D107" s="35"/>
      <c r="E107" s="35"/>
      <c r="F107" s="35">
        <f t="shared" si="16"/>
        <v>0</v>
      </c>
      <c r="G107" s="36"/>
      <c r="H107" s="148"/>
      <c r="I107" s="18" t="e">
        <f t="shared" si="17"/>
        <v>#NUM!</v>
      </c>
      <c r="J107" s="18" t="e">
        <f t="shared" si="15"/>
        <v>#NUM!</v>
      </c>
      <c r="L107" s="16">
        <v>7.8100000000000005</v>
      </c>
      <c r="M107" s="20" t="e">
        <f t="shared" si="18"/>
        <v>#NUM!</v>
      </c>
      <c r="N107" s="18" t="e">
        <f t="shared" si="19"/>
        <v>#NUM!</v>
      </c>
      <c r="O107" s="18" t="e">
        <f t="shared" si="1"/>
        <v>#NUM!</v>
      </c>
      <c r="Q107" s="52">
        <v>38777</v>
      </c>
      <c r="R107" s="39" t="e">
        <f t="shared" si="22"/>
        <v>#NUM!</v>
      </c>
      <c r="S107" s="39">
        <f t="shared" si="23"/>
        <v>0</v>
      </c>
      <c r="T107" s="39" t="e">
        <f t="shared" si="24"/>
        <v>#NUM!</v>
      </c>
      <c r="U107" s="39">
        <f t="shared" si="25"/>
        <v>0</v>
      </c>
      <c r="V107" s="39" t="e">
        <f t="shared" si="20"/>
        <v>#NUM!</v>
      </c>
      <c r="X107" s="49" t="e">
        <f t="shared" si="21"/>
        <v>#NUM!</v>
      </c>
      <c r="Y107" s="49" t="e">
        <f t="shared" si="26"/>
        <v>#NUM!</v>
      </c>
    </row>
    <row r="108" spans="1:25" ht="15" customHeight="1" x14ac:dyDescent="0.2">
      <c r="A108" s="50">
        <v>38808</v>
      </c>
      <c r="B108" s="35">
        <f t="shared" si="14"/>
        <v>0</v>
      </c>
      <c r="C108" s="35"/>
      <c r="D108" s="35"/>
      <c r="E108" s="35"/>
      <c r="F108" s="35">
        <f t="shared" si="16"/>
        <v>0</v>
      </c>
      <c r="G108" s="36"/>
      <c r="H108" s="148"/>
      <c r="I108" s="18" t="e">
        <f t="shared" si="17"/>
        <v>#NUM!</v>
      </c>
      <c r="J108" s="18" t="e">
        <f t="shared" si="15"/>
        <v>#NUM!</v>
      </c>
      <c r="L108" s="16">
        <v>7.8299999999999992</v>
      </c>
      <c r="M108" s="20" t="e">
        <f t="shared" si="18"/>
        <v>#NUM!</v>
      </c>
      <c r="N108" s="18" t="e">
        <f t="shared" si="19"/>
        <v>#NUM!</v>
      </c>
      <c r="O108" s="18" t="e">
        <f t="shared" si="1"/>
        <v>#NUM!</v>
      </c>
      <c r="Q108" s="52">
        <v>38808</v>
      </c>
      <c r="R108" s="39" t="e">
        <f t="shared" si="22"/>
        <v>#NUM!</v>
      </c>
      <c r="S108" s="39">
        <f t="shared" si="23"/>
        <v>0</v>
      </c>
      <c r="T108" s="39" t="e">
        <f t="shared" si="24"/>
        <v>#NUM!</v>
      </c>
      <c r="U108" s="39">
        <f t="shared" si="25"/>
        <v>0</v>
      </c>
      <c r="V108" s="39" t="e">
        <f t="shared" si="20"/>
        <v>#NUM!</v>
      </c>
      <c r="X108" s="49" t="e">
        <f t="shared" si="21"/>
        <v>#NUM!</v>
      </c>
      <c r="Y108" s="49" t="e">
        <f t="shared" si="26"/>
        <v>#NUM!</v>
      </c>
    </row>
    <row r="109" spans="1:25" ht="15" customHeight="1" x14ac:dyDescent="0.2">
      <c r="A109" s="50">
        <v>38838</v>
      </c>
      <c r="B109" s="35">
        <f t="shared" si="14"/>
        <v>0</v>
      </c>
      <c r="C109" s="35"/>
      <c r="D109" s="35"/>
      <c r="E109" s="35"/>
      <c r="F109" s="35">
        <f t="shared" si="16"/>
        <v>0</v>
      </c>
      <c r="G109" s="36"/>
      <c r="H109" s="148"/>
      <c r="I109" s="18" t="e">
        <f t="shared" si="17"/>
        <v>#NUM!</v>
      </c>
      <c r="J109" s="18" t="e">
        <f t="shared" si="15"/>
        <v>#NUM!</v>
      </c>
      <c r="L109" s="16">
        <v>7.9</v>
      </c>
      <c r="M109" s="20" t="e">
        <f t="shared" si="18"/>
        <v>#NUM!</v>
      </c>
      <c r="N109" s="18" t="e">
        <f t="shared" si="19"/>
        <v>#NUM!</v>
      </c>
      <c r="O109" s="18" t="e">
        <f t="shared" si="1"/>
        <v>#NUM!</v>
      </c>
      <c r="Q109" s="52">
        <v>38838</v>
      </c>
      <c r="R109" s="39" t="e">
        <f t="shared" si="22"/>
        <v>#NUM!</v>
      </c>
      <c r="S109" s="39">
        <f t="shared" si="23"/>
        <v>0</v>
      </c>
      <c r="T109" s="39" t="e">
        <f t="shared" si="24"/>
        <v>#NUM!</v>
      </c>
      <c r="U109" s="39">
        <f t="shared" si="25"/>
        <v>0</v>
      </c>
      <c r="V109" s="39" t="e">
        <f t="shared" si="20"/>
        <v>#NUM!</v>
      </c>
      <c r="X109" s="49" t="e">
        <f t="shared" si="21"/>
        <v>#NUM!</v>
      </c>
      <c r="Y109" s="49" t="e">
        <f t="shared" si="26"/>
        <v>#NUM!</v>
      </c>
    </row>
    <row r="110" spans="1:25" ht="15" customHeight="1" x14ac:dyDescent="0.2">
      <c r="A110" s="50">
        <v>38869</v>
      </c>
      <c r="B110" s="35">
        <f t="shared" si="14"/>
        <v>0</v>
      </c>
      <c r="C110" s="35"/>
      <c r="D110" s="35"/>
      <c r="E110" s="35"/>
      <c r="F110" s="35">
        <f t="shared" si="16"/>
        <v>0</v>
      </c>
      <c r="G110" s="36"/>
      <c r="H110" s="148"/>
      <c r="I110" s="18" t="e">
        <f t="shared" si="17"/>
        <v>#NUM!</v>
      </c>
      <c r="J110" s="18" t="e">
        <f t="shared" si="15"/>
        <v>#NUM!</v>
      </c>
      <c r="L110" s="16">
        <v>7.86</v>
      </c>
      <c r="M110" s="20" t="e">
        <f t="shared" si="18"/>
        <v>#NUM!</v>
      </c>
      <c r="N110" s="18" t="e">
        <f t="shared" si="19"/>
        <v>#NUM!</v>
      </c>
      <c r="O110" s="18" t="e">
        <f t="shared" si="1"/>
        <v>#NUM!</v>
      </c>
      <c r="Q110" s="52">
        <v>38869</v>
      </c>
      <c r="R110" s="39" t="e">
        <f t="shared" si="22"/>
        <v>#NUM!</v>
      </c>
      <c r="S110" s="39">
        <f t="shared" si="23"/>
        <v>0</v>
      </c>
      <c r="T110" s="39" t="e">
        <f t="shared" si="24"/>
        <v>#NUM!</v>
      </c>
      <c r="U110" s="39">
        <f t="shared" si="25"/>
        <v>0</v>
      </c>
      <c r="V110" s="39" t="e">
        <f t="shared" si="20"/>
        <v>#NUM!</v>
      </c>
      <c r="X110" s="49" t="e">
        <f t="shared" si="21"/>
        <v>#NUM!</v>
      </c>
      <c r="Y110" s="49" t="e">
        <f t="shared" si="26"/>
        <v>#NUM!</v>
      </c>
    </row>
    <row r="111" spans="1:25" ht="15" customHeight="1" x14ac:dyDescent="0.2">
      <c r="A111" s="50">
        <v>38899</v>
      </c>
      <c r="B111" s="35">
        <f t="shared" si="14"/>
        <v>0</v>
      </c>
      <c r="C111" s="35"/>
      <c r="D111" s="35"/>
      <c r="E111" s="35"/>
      <c r="F111" s="35">
        <f t="shared" si="16"/>
        <v>0</v>
      </c>
      <c r="G111" s="36"/>
      <c r="H111" s="148"/>
      <c r="I111" s="18" t="e">
        <f t="shared" si="17"/>
        <v>#NUM!</v>
      </c>
      <c r="J111" s="18" t="e">
        <f t="shared" si="15"/>
        <v>#NUM!</v>
      </c>
      <c r="K111" s="51"/>
      <c r="L111" s="16">
        <v>7.7799999999999994</v>
      </c>
      <c r="M111" s="20" t="e">
        <f t="shared" si="18"/>
        <v>#NUM!</v>
      </c>
      <c r="N111" s="18" t="e">
        <f t="shared" si="19"/>
        <v>#NUM!</v>
      </c>
      <c r="O111" s="18" t="e">
        <f t="shared" si="1"/>
        <v>#NUM!</v>
      </c>
      <c r="Q111" s="52">
        <v>38899</v>
      </c>
      <c r="R111" s="39" t="e">
        <f t="shared" si="22"/>
        <v>#NUM!</v>
      </c>
      <c r="S111" s="39">
        <f t="shared" si="23"/>
        <v>0</v>
      </c>
      <c r="T111" s="39" t="e">
        <f t="shared" si="24"/>
        <v>#NUM!</v>
      </c>
      <c r="U111" s="39">
        <f t="shared" si="25"/>
        <v>0</v>
      </c>
      <c r="V111" s="39" t="e">
        <f t="shared" si="20"/>
        <v>#NUM!</v>
      </c>
      <c r="X111" s="49" t="e">
        <f t="shared" si="21"/>
        <v>#NUM!</v>
      </c>
      <c r="Y111" s="49" t="e">
        <f t="shared" si="26"/>
        <v>#NUM!</v>
      </c>
    </row>
    <row r="112" spans="1:25" ht="15" customHeight="1" x14ac:dyDescent="0.2">
      <c r="A112" s="50">
        <v>38930</v>
      </c>
      <c r="B112" s="35">
        <f t="shared" si="14"/>
        <v>0</v>
      </c>
      <c r="C112" s="35"/>
      <c r="D112" s="35"/>
      <c r="E112" s="35"/>
      <c r="F112" s="35">
        <f t="shared" si="16"/>
        <v>0</v>
      </c>
      <c r="G112" s="36"/>
      <c r="H112" s="148"/>
      <c r="I112" s="18" t="e">
        <f t="shared" si="17"/>
        <v>#NUM!</v>
      </c>
      <c r="J112" s="18" t="e">
        <f t="shared" si="15"/>
        <v>#NUM!</v>
      </c>
      <c r="L112" s="16">
        <v>7.86</v>
      </c>
      <c r="M112" s="20" t="e">
        <f t="shared" si="18"/>
        <v>#NUM!</v>
      </c>
      <c r="N112" s="18" t="e">
        <f t="shared" si="19"/>
        <v>#NUM!</v>
      </c>
      <c r="O112" s="18" t="e">
        <f t="shared" si="1"/>
        <v>#NUM!</v>
      </c>
      <c r="Q112" s="52">
        <v>38930</v>
      </c>
      <c r="R112" s="39" t="e">
        <f t="shared" si="22"/>
        <v>#NUM!</v>
      </c>
      <c r="S112" s="39">
        <f t="shared" si="23"/>
        <v>0</v>
      </c>
      <c r="T112" s="39" t="e">
        <f t="shared" si="24"/>
        <v>#NUM!</v>
      </c>
      <c r="U112" s="39">
        <f t="shared" si="25"/>
        <v>0</v>
      </c>
      <c r="V112" s="39" t="e">
        <f t="shared" si="20"/>
        <v>#NUM!</v>
      </c>
      <c r="X112" s="49" t="e">
        <f t="shared" si="21"/>
        <v>#NUM!</v>
      </c>
      <c r="Y112" s="49" t="e">
        <f t="shared" si="26"/>
        <v>#NUM!</v>
      </c>
    </row>
    <row r="113" spans="1:25" ht="15" customHeight="1" x14ac:dyDescent="0.2">
      <c r="A113" s="50">
        <v>38961</v>
      </c>
      <c r="B113" s="35">
        <f t="shared" si="14"/>
        <v>0</v>
      </c>
      <c r="C113" s="35"/>
      <c r="D113" s="35"/>
      <c r="E113" s="35"/>
      <c r="F113" s="35">
        <f t="shared" si="16"/>
        <v>0</v>
      </c>
      <c r="G113" s="36"/>
      <c r="H113" s="148"/>
      <c r="I113" s="18" t="e">
        <f t="shared" si="17"/>
        <v>#NUM!</v>
      </c>
      <c r="J113" s="18" t="e">
        <f t="shared" si="15"/>
        <v>#NUM!</v>
      </c>
      <c r="L113" s="16">
        <v>7.88</v>
      </c>
      <c r="M113" s="20" t="e">
        <f t="shared" si="18"/>
        <v>#NUM!</v>
      </c>
      <c r="N113" s="18" t="e">
        <f t="shared" si="19"/>
        <v>#NUM!</v>
      </c>
      <c r="O113" s="18" t="e">
        <f t="shared" si="1"/>
        <v>#NUM!</v>
      </c>
      <c r="Q113" s="52">
        <v>38961</v>
      </c>
      <c r="R113" s="39" t="e">
        <f t="shared" si="22"/>
        <v>#NUM!</v>
      </c>
      <c r="S113" s="39">
        <f t="shared" si="23"/>
        <v>0</v>
      </c>
      <c r="T113" s="39" t="e">
        <f t="shared" si="24"/>
        <v>#NUM!</v>
      </c>
      <c r="U113" s="39">
        <f t="shared" si="25"/>
        <v>0</v>
      </c>
      <c r="V113" s="39" t="e">
        <f t="shared" si="20"/>
        <v>#NUM!</v>
      </c>
      <c r="X113" s="49" t="e">
        <f t="shared" si="21"/>
        <v>#NUM!</v>
      </c>
      <c r="Y113" s="49" t="e">
        <f t="shared" si="26"/>
        <v>#NUM!</v>
      </c>
    </row>
    <row r="114" spans="1:25" ht="15" customHeight="1" x14ac:dyDescent="0.2">
      <c r="A114" s="50">
        <v>38991</v>
      </c>
      <c r="B114" s="35">
        <f>F113</f>
        <v>0</v>
      </c>
      <c r="C114" s="35"/>
      <c r="D114" s="35"/>
      <c r="E114" s="35"/>
      <c r="F114" s="35">
        <f t="shared" si="16"/>
        <v>0</v>
      </c>
      <c r="G114" s="36"/>
      <c r="H114" s="148"/>
      <c r="I114" s="18" t="e">
        <f t="shared" si="17"/>
        <v>#NUM!</v>
      </c>
      <c r="J114" s="18" t="e">
        <f t="shared" si="15"/>
        <v>#NUM!</v>
      </c>
      <c r="L114" s="16">
        <v>7.9699999999999989</v>
      </c>
      <c r="M114" s="20" t="e">
        <f t="shared" si="18"/>
        <v>#NUM!</v>
      </c>
      <c r="N114" s="18" t="e">
        <f t="shared" si="19"/>
        <v>#NUM!</v>
      </c>
      <c r="O114" s="18" t="e">
        <f t="shared" si="1"/>
        <v>#NUM!</v>
      </c>
      <c r="Q114" s="52">
        <v>38991</v>
      </c>
      <c r="R114" s="39" t="e">
        <f>V113</f>
        <v>#NUM!</v>
      </c>
      <c r="S114" s="39">
        <f t="shared" si="23"/>
        <v>0</v>
      </c>
      <c r="T114" s="39" t="e">
        <f t="shared" si="24"/>
        <v>#NUM!</v>
      </c>
      <c r="U114" s="39">
        <f t="shared" si="25"/>
        <v>0</v>
      </c>
      <c r="V114" s="39" t="e">
        <f t="shared" si="20"/>
        <v>#NUM!</v>
      </c>
      <c r="X114" s="49" t="e">
        <f t="shared" si="21"/>
        <v>#NUM!</v>
      </c>
      <c r="Y114" s="49" t="e">
        <f>Y113+X114</f>
        <v>#NUM!</v>
      </c>
    </row>
    <row r="115" spans="1:25" ht="15" customHeight="1" x14ac:dyDescent="0.2">
      <c r="A115" s="50">
        <v>39022</v>
      </c>
      <c r="B115" s="35">
        <f>F114</f>
        <v>0</v>
      </c>
      <c r="C115" s="35"/>
      <c r="D115" s="35"/>
      <c r="E115" s="35"/>
      <c r="F115" s="35">
        <f t="shared" si="16"/>
        <v>0</v>
      </c>
      <c r="G115" s="36"/>
      <c r="H115" s="148"/>
      <c r="I115" s="18" t="e">
        <f t="shared" si="17"/>
        <v>#NUM!</v>
      </c>
      <c r="J115" s="18" t="e">
        <f t="shared" si="15"/>
        <v>#NUM!</v>
      </c>
      <c r="L115" s="16">
        <v>7.88</v>
      </c>
      <c r="M115" s="20" t="e">
        <f t="shared" si="18"/>
        <v>#NUM!</v>
      </c>
      <c r="N115" s="18" t="e">
        <f t="shared" si="19"/>
        <v>#NUM!</v>
      </c>
      <c r="O115" s="18" t="e">
        <f t="shared" si="1"/>
        <v>#NUM!</v>
      </c>
      <c r="Q115" s="52">
        <v>39022</v>
      </c>
      <c r="R115" s="39" t="e">
        <f>V114</f>
        <v>#NUM!</v>
      </c>
      <c r="S115" s="39">
        <f t="shared" si="23"/>
        <v>0</v>
      </c>
      <c r="T115" s="39" t="e">
        <f t="shared" si="24"/>
        <v>#NUM!</v>
      </c>
      <c r="U115" s="39">
        <f t="shared" si="25"/>
        <v>0</v>
      </c>
      <c r="V115" s="39" t="e">
        <f t="shared" si="20"/>
        <v>#NUM!</v>
      </c>
      <c r="X115" s="49" t="e">
        <f t="shared" si="21"/>
        <v>#NUM!</v>
      </c>
      <c r="Y115" s="49" t="e">
        <f>Y114+X115</f>
        <v>#NUM!</v>
      </c>
    </row>
    <row r="116" spans="1:25" ht="15" customHeight="1" x14ac:dyDescent="0.2">
      <c r="A116" s="50">
        <v>39052</v>
      </c>
      <c r="B116" s="35">
        <f t="shared" si="14"/>
        <v>0</v>
      </c>
      <c r="C116" s="35"/>
      <c r="D116" s="35"/>
      <c r="E116" s="35"/>
      <c r="F116" s="35">
        <f t="shared" si="16"/>
        <v>0</v>
      </c>
      <c r="G116" s="36"/>
      <c r="H116" s="148"/>
      <c r="I116" s="18" t="e">
        <f t="shared" si="17"/>
        <v>#NUM!</v>
      </c>
      <c r="J116" s="18" t="e">
        <f t="shared" si="15"/>
        <v>#NUM!</v>
      </c>
      <c r="L116" s="16">
        <v>7.7299999999999995</v>
      </c>
      <c r="M116" s="20" t="e">
        <f t="shared" si="18"/>
        <v>#NUM!</v>
      </c>
      <c r="N116" s="18" t="e">
        <f t="shared" si="19"/>
        <v>#NUM!</v>
      </c>
      <c r="O116" s="18" t="e">
        <f t="shared" si="1"/>
        <v>#NUM!</v>
      </c>
      <c r="Q116" s="52">
        <v>39052</v>
      </c>
      <c r="R116" s="39" t="e">
        <f t="shared" si="22"/>
        <v>#NUM!</v>
      </c>
      <c r="S116" s="39">
        <f t="shared" si="23"/>
        <v>0</v>
      </c>
      <c r="T116" s="39" t="e">
        <f t="shared" si="24"/>
        <v>#NUM!</v>
      </c>
      <c r="U116" s="39">
        <f t="shared" si="25"/>
        <v>0</v>
      </c>
      <c r="V116" s="39" t="e">
        <f t="shared" si="20"/>
        <v>#NUM!</v>
      </c>
      <c r="X116" s="49" t="e">
        <f t="shared" si="21"/>
        <v>#NUM!</v>
      </c>
      <c r="Y116" s="49" t="e">
        <f t="shared" si="26"/>
        <v>#NUM!</v>
      </c>
    </row>
    <row r="117" spans="1:25" ht="15" customHeight="1" x14ac:dyDescent="0.2">
      <c r="A117" s="50">
        <v>39083</v>
      </c>
      <c r="B117" s="35">
        <f t="shared" si="14"/>
        <v>0</v>
      </c>
      <c r="C117" s="35"/>
      <c r="D117" s="35"/>
      <c r="E117" s="35"/>
      <c r="F117" s="35">
        <f t="shared" si="16"/>
        <v>0</v>
      </c>
      <c r="G117" s="36"/>
      <c r="H117" s="148"/>
      <c r="I117" s="18" t="e">
        <f t="shared" si="17"/>
        <v>#NUM!</v>
      </c>
      <c r="J117" s="18" t="e">
        <f t="shared" si="15"/>
        <v>#NUM!</v>
      </c>
      <c r="K117" s="19"/>
      <c r="L117" s="16">
        <v>8.15</v>
      </c>
      <c r="M117" s="20" t="e">
        <f t="shared" si="18"/>
        <v>#NUM!</v>
      </c>
      <c r="N117" s="18" t="e">
        <f t="shared" si="19"/>
        <v>#NUM!</v>
      </c>
      <c r="O117" s="18" t="e">
        <f t="shared" si="1"/>
        <v>#NUM!</v>
      </c>
      <c r="Q117" s="52">
        <v>39083</v>
      </c>
      <c r="R117" s="39" t="e">
        <f t="shared" si="22"/>
        <v>#NUM!</v>
      </c>
      <c r="S117" s="39">
        <f t="shared" si="23"/>
        <v>0</v>
      </c>
      <c r="T117" s="39" t="e">
        <f t="shared" si="24"/>
        <v>#NUM!</v>
      </c>
      <c r="U117" s="39">
        <f t="shared" si="25"/>
        <v>0</v>
      </c>
      <c r="V117" s="39" t="e">
        <f t="shared" si="20"/>
        <v>#NUM!</v>
      </c>
      <c r="X117" s="49" t="e">
        <f t="shared" si="21"/>
        <v>#NUM!</v>
      </c>
      <c r="Y117" s="49" t="e">
        <f t="shared" si="26"/>
        <v>#NUM!</v>
      </c>
    </row>
    <row r="118" spans="1:25" ht="15" customHeight="1" x14ac:dyDescent="0.2">
      <c r="A118" s="50">
        <v>39114</v>
      </c>
      <c r="B118" s="35">
        <f t="shared" si="14"/>
        <v>0</v>
      </c>
      <c r="C118" s="35"/>
      <c r="D118" s="35"/>
      <c r="E118" s="35"/>
      <c r="F118" s="35">
        <f t="shared" si="16"/>
        <v>0</v>
      </c>
      <c r="G118" s="36"/>
      <c r="H118" s="148"/>
      <c r="I118" s="18" t="e">
        <f t="shared" si="17"/>
        <v>#NUM!</v>
      </c>
      <c r="J118" s="18" t="e">
        <f t="shared" si="15"/>
        <v>#NUM!</v>
      </c>
      <c r="L118" s="16">
        <v>8.08</v>
      </c>
      <c r="M118" s="20" t="e">
        <f t="shared" si="18"/>
        <v>#NUM!</v>
      </c>
      <c r="N118" s="18" t="e">
        <f t="shared" si="19"/>
        <v>#NUM!</v>
      </c>
      <c r="O118" s="18" t="e">
        <f t="shared" ref="O118:O181" si="27">N118/12</f>
        <v>#NUM!</v>
      </c>
      <c r="Q118" s="52">
        <v>39114</v>
      </c>
      <c r="R118" s="39" t="e">
        <f t="shared" si="22"/>
        <v>#NUM!</v>
      </c>
      <c r="S118" s="39">
        <f t="shared" si="23"/>
        <v>0</v>
      </c>
      <c r="T118" s="39" t="e">
        <f t="shared" si="24"/>
        <v>#NUM!</v>
      </c>
      <c r="U118" s="39">
        <f t="shared" si="25"/>
        <v>0</v>
      </c>
      <c r="V118" s="39" t="e">
        <f t="shared" si="20"/>
        <v>#NUM!</v>
      </c>
      <c r="X118" s="49" t="e">
        <f t="shared" si="21"/>
        <v>#NUM!</v>
      </c>
      <c r="Y118" s="49" t="e">
        <f t="shared" si="26"/>
        <v>#NUM!</v>
      </c>
    </row>
    <row r="119" spans="1:25" ht="15" customHeight="1" x14ac:dyDescent="0.2">
      <c r="A119" s="50">
        <v>39142</v>
      </c>
      <c r="B119" s="35">
        <f t="shared" si="14"/>
        <v>0</v>
      </c>
      <c r="C119" s="35"/>
      <c r="D119" s="35"/>
      <c r="E119" s="35"/>
      <c r="F119" s="35">
        <f t="shared" si="16"/>
        <v>0</v>
      </c>
      <c r="G119" s="36"/>
      <c r="H119" s="148"/>
      <c r="I119" s="18" t="e">
        <f t="shared" si="17"/>
        <v>#NUM!</v>
      </c>
      <c r="J119" s="18" t="e">
        <f t="shared" si="15"/>
        <v>#NUM!</v>
      </c>
      <c r="L119" s="16">
        <v>8.16</v>
      </c>
      <c r="M119" s="20" t="e">
        <f t="shared" si="18"/>
        <v>#NUM!</v>
      </c>
      <c r="N119" s="18" t="e">
        <f t="shared" si="19"/>
        <v>#NUM!</v>
      </c>
      <c r="O119" s="18" t="e">
        <f t="shared" si="27"/>
        <v>#NUM!</v>
      </c>
      <c r="Q119" s="52">
        <v>39142</v>
      </c>
      <c r="R119" s="39" t="e">
        <f t="shared" si="22"/>
        <v>#NUM!</v>
      </c>
      <c r="S119" s="39">
        <f t="shared" si="23"/>
        <v>0</v>
      </c>
      <c r="T119" s="39" t="e">
        <f t="shared" si="24"/>
        <v>#NUM!</v>
      </c>
      <c r="U119" s="39">
        <f t="shared" si="25"/>
        <v>0</v>
      </c>
      <c r="V119" s="39" t="e">
        <f t="shared" si="20"/>
        <v>#NUM!</v>
      </c>
      <c r="X119" s="49" t="e">
        <f t="shared" si="21"/>
        <v>#NUM!</v>
      </c>
      <c r="Y119" s="49" t="e">
        <f t="shared" si="26"/>
        <v>#NUM!</v>
      </c>
    </row>
    <row r="120" spans="1:25" ht="15" customHeight="1" x14ac:dyDescent="0.2">
      <c r="A120" s="50">
        <v>39173</v>
      </c>
      <c r="B120" s="35">
        <f t="shared" si="14"/>
        <v>0</v>
      </c>
      <c r="C120" s="35"/>
      <c r="D120" s="35"/>
      <c r="E120" s="35"/>
      <c r="F120" s="35">
        <f t="shared" si="16"/>
        <v>0</v>
      </c>
      <c r="G120" s="36"/>
      <c r="H120" s="148"/>
      <c r="I120" s="18" t="e">
        <f t="shared" si="17"/>
        <v>#NUM!</v>
      </c>
      <c r="J120" s="18" t="e">
        <f t="shared" si="15"/>
        <v>#NUM!</v>
      </c>
      <c r="L120" s="16">
        <v>8.23</v>
      </c>
      <c r="M120" s="20" t="e">
        <f t="shared" si="18"/>
        <v>#NUM!</v>
      </c>
      <c r="N120" s="18" t="e">
        <f t="shared" si="19"/>
        <v>#NUM!</v>
      </c>
      <c r="O120" s="18" t="e">
        <f t="shared" si="27"/>
        <v>#NUM!</v>
      </c>
      <c r="Q120" s="52">
        <v>39173</v>
      </c>
      <c r="R120" s="39" t="e">
        <f t="shared" si="22"/>
        <v>#NUM!</v>
      </c>
      <c r="S120" s="39">
        <f t="shared" si="23"/>
        <v>0</v>
      </c>
      <c r="T120" s="39" t="e">
        <f t="shared" si="24"/>
        <v>#NUM!</v>
      </c>
      <c r="U120" s="39">
        <f t="shared" si="25"/>
        <v>0</v>
      </c>
      <c r="V120" s="39" t="e">
        <f t="shared" si="20"/>
        <v>#NUM!</v>
      </c>
      <c r="X120" s="49" t="e">
        <f t="shared" si="21"/>
        <v>#NUM!</v>
      </c>
      <c r="Y120" s="49" t="e">
        <f t="shared" si="26"/>
        <v>#NUM!</v>
      </c>
    </row>
    <row r="121" spans="1:25" ht="15" customHeight="1" x14ac:dyDescent="0.2">
      <c r="A121" s="50">
        <v>39203</v>
      </c>
      <c r="B121" s="35">
        <f t="shared" si="14"/>
        <v>0</v>
      </c>
      <c r="C121" s="35"/>
      <c r="D121" s="35"/>
      <c r="E121" s="35"/>
      <c r="F121" s="35">
        <f t="shared" si="16"/>
        <v>0</v>
      </c>
      <c r="G121" s="36"/>
      <c r="H121" s="148"/>
      <c r="I121" s="18" t="e">
        <f t="shared" si="17"/>
        <v>#NUM!</v>
      </c>
      <c r="J121" s="18" t="e">
        <f t="shared" si="15"/>
        <v>#NUM!</v>
      </c>
      <c r="L121" s="16">
        <v>8.3699999999999992</v>
      </c>
      <c r="M121" s="20" t="e">
        <f t="shared" si="18"/>
        <v>#NUM!</v>
      </c>
      <c r="N121" s="18" t="e">
        <f t="shared" si="19"/>
        <v>#NUM!</v>
      </c>
      <c r="O121" s="18" t="e">
        <f t="shared" si="27"/>
        <v>#NUM!</v>
      </c>
      <c r="Q121" s="52">
        <v>39203</v>
      </c>
      <c r="R121" s="39" t="e">
        <f t="shared" si="22"/>
        <v>#NUM!</v>
      </c>
      <c r="S121" s="39">
        <f t="shared" si="23"/>
        <v>0</v>
      </c>
      <c r="T121" s="39" t="e">
        <f t="shared" si="24"/>
        <v>#NUM!</v>
      </c>
      <c r="U121" s="39">
        <f t="shared" si="25"/>
        <v>0</v>
      </c>
      <c r="V121" s="39" t="e">
        <f t="shared" si="20"/>
        <v>#NUM!</v>
      </c>
      <c r="X121" s="49" t="e">
        <f t="shared" si="21"/>
        <v>#NUM!</v>
      </c>
      <c r="Y121" s="49" t="e">
        <f t="shared" si="26"/>
        <v>#NUM!</v>
      </c>
    </row>
    <row r="122" spans="1:25" ht="15" customHeight="1" x14ac:dyDescent="0.2">
      <c r="A122" s="50">
        <v>39234</v>
      </c>
      <c r="B122" s="35">
        <f t="shared" si="14"/>
        <v>0</v>
      </c>
      <c r="C122" s="35"/>
      <c r="D122" s="35"/>
      <c r="E122" s="35"/>
      <c r="F122" s="35">
        <f t="shared" si="16"/>
        <v>0</v>
      </c>
      <c r="G122" s="36"/>
      <c r="H122" s="148"/>
      <c r="I122" s="18" t="e">
        <f t="shared" si="17"/>
        <v>#NUM!</v>
      </c>
      <c r="J122" s="18" t="e">
        <f t="shared" si="15"/>
        <v>#NUM!</v>
      </c>
      <c r="L122" s="16">
        <v>8.32</v>
      </c>
      <c r="M122" s="20" t="e">
        <f t="shared" si="18"/>
        <v>#NUM!</v>
      </c>
      <c r="N122" s="18" t="e">
        <f t="shared" si="19"/>
        <v>#NUM!</v>
      </c>
      <c r="O122" s="18" t="e">
        <f t="shared" si="27"/>
        <v>#NUM!</v>
      </c>
      <c r="Q122" s="52">
        <v>39234</v>
      </c>
      <c r="R122" s="39" t="e">
        <f t="shared" si="22"/>
        <v>#NUM!</v>
      </c>
      <c r="S122" s="39">
        <f t="shared" si="23"/>
        <v>0</v>
      </c>
      <c r="T122" s="39" t="e">
        <f t="shared" si="24"/>
        <v>#NUM!</v>
      </c>
      <c r="U122" s="39">
        <f t="shared" si="25"/>
        <v>0</v>
      </c>
      <c r="V122" s="39" t="e">
        <f t="shared" si="20"/>
        <v>#NUM!</v>
      </c>
      <c r="X122" s="49" t="e">
        <f t="shared" si="21"/>
        <v>#NUM!</v>
      </c>
      <c r="Y122" s="49" t="e">
        <f t="shared" si="26"/>
        <v>#NUM!</v>
      </c>
    </row>
    <row r="123" spans="1:25" ht="15" customHeight="1" x14ac:dyDescent="0.2">
      <c r="A123" s="50">
        <v>39264</v>
      </c>
      <c r="B123" s="35">
        <f t="shared" si="14"/>
        <v>0</v>
      </c>
      <c r="C123" s="35"/>
      <c r="D123" s="35"/>
      <c r="E123" s="35"/>
      <c r="F123" s="35">
        <f t="shared" si="16"/>
        <v>0</v>
      </c>
      <c r="G123" s="36"/>
      <c r="H123" s="148"/>
      <c r="I123" s="18" t="e">
        <f t="shared" si="17"/>
        <v>#NUM!</v>
      </c>
      <c r="J123" s="18" t="e">
        <f t="shared" si="15"/>
        <v>#NUM!</v>
      </c>
      <c r="L123" s="16">
        <v>8.2900000000000009</v>
      </c>
      <c r="M123" s="20" t="e">
        <f t="shared" si="18"/>
        <v>#NUM!</v>
      </c>
      <c r="N123" s="18" t="e">
        <f t="shared" si="19"/>
        <v>#NUM!</v>
      </c>
      <c r="O123" s="18" t="e">
        <f t="shared" si="27"/>
        <v>#NUM!</v>
      </c>
      <c r="Q123" s="52">
        <v>39264</v>
      </c>
      <c r="R123" s="39" t="e">
        <f t="shared" si="22"/>
        <v>#NUM!</v>
      </c>
      <c r="S123" s="39">
        <f t="shared" si="23"/>
        <v>0</v>
      </c>
      <c r="T123" s="39" t="e">
        <f t="shared" si="24"/>
        <v>#NUM!</v>
      </c>
      <c r="U123" s="39">
        <f t="shared" si="25"/>
        <v>0</v>
      </c>
      <c r="V123" s="39" t="e">
        <f t="shared" si="20"/>
        <v>#NUM!</v>
      </c>
      <c r="X123" s="49" t="e">
        <f t="shared" si="21"/>
        <v>#NUM!</v>
      </c>
      <c r="Y123" s="49" t="e">
        <f t="shared" si="26"/>
        <v>#NUM!</v>
      </c>
    </row>
    <row r="124" spans="1:25" ht="15" customHeight="1" x14ac:dyDescent="0.2">
      <c r="A124" s="50">
        <v>39295</v>
      </c>
      <c r="B124" s="35">
        <f t="shared" si="14"/>
        <v>0</v>
      </c>
      <c r="C124" s="35"/>
      <c r="D124" s="35"/>
      <c r="E124" s="35"/>
      <c r="F124" s="35">
        <f t="shared" si="16"/>
        <v>0</v>
      </c>
      <c r="G124" s="36"/>
      <c r="H124" s="148"/>
      <c r="I124" s="18" t="e">
        <f t="shared" si="17"/>
        <v>#NUM!</v>
      </c>
      <c r="J124" s="18" t="e">
        <f t="shared" si="15"/>
        <v>#NUM!</v>
      </c>
      <c r="L124" s="16">
        <v>8.35</v>
      </c>
      <c r="M124" s="20" t="e">
        <f t="shared" si="18"/>
        <v>#NUM!</v>
      </c>
      <c r="N124" s="18" t="e">
        <f t="shared" si="19"/>
        <v>#NUM!</v>
      </c>
      <c r="O124" s="18" t="e">
        <f t="shared" si="27"/>
        <v>#NUM!</v>
      </c>
      <c r="Q124" s="52">
        <v>39295</v>
      </c>
      <c r="R124" s="39" t="e">
        <f t="shared" si="22"/>
        <v>#NUM!</v>
      </c>
      <c r="S124" s="39">
        <f t="shared" si="23"/>
        <v>0</v>
      </c>
      <c r="T124" s="39" t="e">
        <f t="shared" si="24"/>
        <v>#NUM!</v>
      </c>
      <c r="U124" s="39">
        <f t="shared" si="25"/>
        <v>0</v>
      </c>
      <c r="V124" s="39" t="e">
        <f t="shared" si="20"/>
        <v>#NUM!</v>
      </c>
      <c r="X124" s="49" t="e">
        <f t="shared" si="21"/>
        <v>#NUM!</v>
      </c>
      <c r="Y124" s="49" t="e">
        <f t="shared" si="26"/>
        <v>#NUM!</v>
      </c>
    </row>
    <row r="125" spans="1:25" ht="15" customHeight="1" x14ac:dyDescent="0.2">
      <c r="A125" s="50">
        <v>39326</v>
      </c>
      <c r="B125" s="35">
        <f t="shared" si="14"/>
        <v>0</v>
      </c>
      <c r="C125" s="35"/>
      <c r="D125" s="35"/>
      <c r="E125" s="35"/>
      <c r="F125" s="35">
        <f t="shared" si="16"/>
        <v>0</v>
      </c>
      <c r="G125" s="36"/>
      <c r="H125" s="148"/>
      <c r="I125" s="18" t="e">
        <f t="shared" si="17"/>
        <v>#NUM!</v>
      </c>
      <c r="J125" s="18" t="e">
        <f t="shared" si="15"/>
        <v>#NUM!</v>
      </c>
      <c r="L125" s="16">
        <v>8.44</v>
      </c>
      <c r="M125" s="20" t="e">
        <f t="shared" si="18"/>
        <v>#NUM!</v>
      </c>
      <c r="N125" s="18" t="e">
        <f t="shared" si="19"/>
        <v>#NUM!</v>
      </c>
      <c r="O125" s="18" t="e">
        <f t="shared" si="27"/>
        <v>#NUM!</v>
      </c>
      <c r="Q125" s="52">
        <v>39326</v>
      </c>
      <c r="R125" s="39" t="e">
        <f t="shared" si="22"/>
        <v>#NUM!</v>
      </c>
      <c r="S125" s="39">
        <f t="shared" si="23"/>
        <v>0</v>
      </c>
      <c r="T125" s="39" t="e">
        <f t="shared" si="24"/>
        <v>#NUM!</v>
      </c>
      <c r="U125" s="39">
        <f t="shared" si="25"/>
        <v>0</v>
      </c>
      <c r="V125" s="39" t="e">
        <f t="shared" si="20"/>
        <v>#NUM!</v>
      </c>
      <c r="X125" s="49" t="e">
        <f t="shared" si="21"/>
        <v>#NUM!</v>
      </c>
      <c r="Y125" s="49" t="e">
        <f t="shared" si="26"/>
        <v>#NUM!</v>
      </c>
    </row>
    <row r="126" spans="1:25" ht="15" customHeight="1" x14ac:dyDescent="0.2">
      <c r="A126" s="50">
        <v>39356</v>
      </c>
      <c r="B126" s="35">
        <f t="shared" si="14"/>
        <v>0</v>
      </c>
      <c r="C126" s="35"/>
      <c r="D126" s="35"/>
      <c r="E126" s="35"/>
      <c r="F126" s="35">
        <f t="shared" si="16"/>
        <v>0</v>
      </c>
      <c r="G126" s="36"/>
      <c r="H126" s="148"/>
      <c r="I126" s="18" t="e">
        <f t="shared" si="17"/>
        <v>#NUM!</v>
      </c>
      <c r="J126" s="18" t="e">
        <f t="shared" si="15"/>
        <v>#NUM!</v>
      </c>
      <c r="L126" s="16">
        <v>8.34</v>
      </c>
      <c r="M126" s="20" t="e">
        <f t="shared" si="18"/>
        <v>#NUM!</v>
      </c>
      <c r="N126" s="18" t="e">
        <f t="shared" si="19"/>
        <v>#NUM!</v>
      </c>
      <c r="O126" s="18" t="e">
        <f t="shared" si="27"/>
        <v>#NUM!</v>
      </c>
      <c r="Q126" s="52">
        <v>39356</v>
      </c>
      <c r="R126" s="39" t="e">
        <f t="shared" si="22"/>
        <v>#NUM!</v>
      </c>
      <c r="S126" s="39">
        <f t="shared" si="23"/>
        <v>0</v>
      </c>
      <c r="T126" s="39" t="e">
        <f t="shared" si="24"/>
        <v>#NUM!</v>
      </c>
      <c r="U126" s="39">
        <f t="shared" si="25"/>
        <v>0</v>
      </c>
      <c r="V126" s="39" t="e">
        <f t="shared" si="20"/>
        <v>#NUM!</v>
      </c>
      <c r="X126" s="49" t="e">
        <f t="shared" si="21"/>
        <v>#NUM!</v>
      </c>
      <c r="Y126" s="49" t="e">
        <f t="shared" si="26"/>
        <v>#NUM!</v>
      </c>
    </row>
    <row r="127" spans="1:25" ht="15" customHeight="1" x14ac:dyDescent="0.2">
      <c r="A127" s="50">
        <v>39387</v>
      </c>
      <c r="B127" s="35">
        <f t="shared" si="14"/>
        <v>0</v>
      </c>
      <c r="C127" s="35"/>
      <c r="D127" s="35"/>
      <c r="E127" s="35"/>
      <c r="F127" s="35">
        <f t="shared" si="16"/>
        <v>0</v>
      </c>
      <c r="G127" s="36"/>
      <c r="H127" s="148"/>
      <c r="I127" s="18" t="e">
        <f t="shared" si="17"/>
        <v>#NUM!</v>
      </c>
      <c r="J127" s="18" t="e">
        <f t="shared" si="15"/>
        <v>#NUM!</v>
      </c>
      <c r="L127" s="16">
        <v>8.41</v>
      </c>
      <c r="M127" s="20" t="e">
        <f t="shared" si="18"/>
        <v>#NUM!</v>
      </c>
      <c r="N127" s="18" t="e">
        <f t="shared" si="19"/>
        <v>#NUM!</v>
      </c>
      <c r="O127" s="18" t="e">
        <f t="shared" si="27"/>
        <v>#NUM!</v>
      </c>
      <c r="Q127" s="52">
        <v>39387</v>
      </c>
      <c r="R127" s="39" t="e">
        <f t="shared" si="22"/>
        <v>#NUM!</v>
      </c>
      <c r="S127" s="39">
        <f t="shared" si="23"/>
        <v>0</v>
      </c>
      <c r="T127" s="39" t="e">
        <f t="shared" si="24"/>
        <v>#NUM!</v>
      </c>
      <c r="U127" s="39">
        <f t="shared" si="25"/>
        <v>0</v>
      </c>
      <c r="V127" s="39" t="e">
        <f t="shared" si="20"/>
        <v>#NUM!</v>
      </c>
      <c r="X127" s="49" t="e">
        <f t="shared" si="21"/>
        <v>#NUM!</v>
      </c>
      <c r="Y127" s="49" t="e">
        <f t="shared" si="26"/>
        <v>#NUM!</v>
      </c>
    </row>
    <row r="128" spans="1:25" ht="15" customHeight="1" x14ac:dyDescent="0.2">
      <c r="A128" s="50">
        <v>39417</v>
      </c>
      <c r="B128" s="35">
        <f t="shared" si="14"/>
        <v>0</v>
      </c>
      <c r="C128" s="35"/>
      <c r="D128" s="35"/>
      <c r="E128" s="35"/>
      <c r="F128" s="35">
        <f t="shared" si="16"/>
        <v>0</v>
      </c>
      <c r="G128" s="36"/>
      <c r="H128" s="148"/>
      <c r="I128" s="18" t="e">
        <f t="shared" si="17"/>
        <v>#NUM!</v>
      </c>
      <c r="J128" s="18" t="e">
        <f t="shared" si="15"/>
        <v>#NUM!</v>
      </c>
      <c r="L128" s="16">
        <v>8.23</v>
      </c>
      <c r="M128" s="20" t="e">
        <f t="shared" si="18"/>
        <v>#NUM!</v>
      </c>
      <c r="N128" s="18" t="e">
        <f t="shared" si="19"/>
        <v>#NUM!</v>
      </c>
      <c r="O128" s="18" t="e">
        <f t="shared" si="27"/>
        <v>#NUM!</v>
      </c>
      <c r="Q128" s="52">
        <v>39417</v>
      </c>
      <c r="R128" s="39" t="e">
        <f t="shared" si="22"/>
        <v>#NUM!</v>
      </c>
      <c r="S128" s="39">
        <f t="shared" si="23"/>
        <v>0</v>
      </c>
      <c r="T128" s="39" t="e">
        <f t="shared" si="24"/>
        <v>#NUM!</v>
      </c>
      <c r="U128" s="39">
        <f t="shared" si="25"/>
        <v>0</v>
      </c>
      <c r="V128" s="39" t="e">
        <f t="shared" si="20"/>
        <v>#NUM!</v>
      </c>
      <c r="X128" s="49" t="e">
        <f t="shared" si="21"/>
        <v>#NUM!</v>
      </c>
      <c r="Y128" s="49" t="e">
        <f t="shared" si="26"/>
        <v>#NUM!</v>
      </c>
    </row>
    <row r="129" spans="1:25" ht="15" customHeight="1" x14ac:dyDescent="0.2">
      <c r="A129" s="50">
        <v>39448</v>
      </c>
      <c r="B129" s="35">
        <f t="shared" si="14"/>
        <v>0</v>
      </c>
      <c r="C129" s="35"/>
      <c r="D129" s="35"/>
      <c r="E129" s="35"/>
      <c r="F129" s="35">
        <f t="shared" si="16"/>
        <v>0</v>
      </c>
      <c r="G129" s="36"/>
      <c r="H129" s="148"/>
      <c r="I129" s="18" t="e">
        <f t="shared" si="17"/>
        <v>#NUM!</v>
      </c>
      <c r="J129" s="18" t="e">
        <f t="shared" si="15"/>
        <v>#NUM!</v>
      </c>
      <c r="L129" s="16">
        <v>8.67</v>
      </c>
      <c r="M129" s="20" t="e">
        <f t="shared" si="18"/>
        <v>#NUM!</v>
      </c>
      <c r="N129" s="18" t="e">
        <f t="shared" si="19"/>
        <v>#NUM!</v>
      </c>
      <c r="O129" s="18" t="e">
        <f t="shared" si="27"/>
        <v>#NUM!</v>
      </c>
      <c r="Q129" s="52">
        <v>39448</v>
      </c>
      <c r="R129" s="39" t="e">
        <f t="shared" si="22"/>
        <v>#NUM!</v>
      </c>
      <c r="S129" s="39">
        <f t="shared" si="23"/>
        <v>0</v>
      </c>
      <c r="T129" s="39" t="e">
        <f t="shared" si="24"/>
        <v>#NUM!</v>
      </c>
      <c r="U129" s="39">
        <f t="shared" si="25"/>
        <v>0</v>
      </c>
      <c r="V129" s="39" t="e">
        <f t="shared" si="20"/>
        <v>#NUM!</v>
      </c>
      <c r="X129" s="49" t="e">
        <f t="shared" si="21"/>
        <v>#NUM!</v>
      </c>
      <c r="Y129" s="49" t="e">
        <f t="shared" si="26"/>
        <v>#NUM!</v>
      </c>
    </row>
    <row r="130" spans="1:25" ht="15" customHeight="1" x14ac:dyDescent="0.2">
      <c r="A130" s="50">
        <v>39479</v>
      </c>
      <c r="B130" s="35">
        <f t="shared" ref="B130:B193" si="28">F129</f>
        <v>0</v>
      </c>
      <c r="C130" s="35"/>
      <c r="D130" s="35"/>
      <c r="E130" s="35"/>
      <c r="F130" s="35">
        <f t="shared" si="16"/>
        <v>0</v>
      </c>
      <c r="G130" s="36"/>
      <c r="H130" s="148"/>
      <c r="I130" s="18" t="e">
        <f t="shared" si="17"/>
        <v>#NUM!</v>
      </c>
      <c r="J130" s="18" t="e">
        <f t="shared" si="15"/>
        <v>#NUM!</v>
      </c>
      <c r="L130" s="16">
        <v>8.84</v>
      </c>
      <c r="M130" s="20" t="e">
        <f t="shared" si="18"/>
        <v>#NUM!</v>
      </c>
      <c r="N130" s="18" t="e">
        <f t="shared" si="19"/>
        <v>#NUM!</v>
      </c>
      <c r="O130" s="18" t="e">
        <f t="shared" si="27"/>
        <v>#NUM!</v>
      </c>
      <c r="Q130" s="52">
        <v>39479</v>
      </c>
      <c r="R130" s="39" t="e">
        <f t="shared" si="22"/>
        <v>#NUM!</v>
      </c>
      <c r="S130" s="39">
        <f t="shared" si="23"/>
        <v>0</v>
      </c>
      <c r="T130" s="39" t="e">
        <f t="shared" si="24"/>
        <v>#NUM!</v>
      </c>
      <c r="U130" s="39">
        <f t="shared" si="25"/>
        <v>0</v>
      </c>
      <c r="V130" s="39" t="e">
        <f t="shared" si="20"/>
        <v>#NUM!</v>
      </c>
      <c r="X130" s="49" t="e">
        <f t="shared" si="21"/>
        <v>#NUM!</v>
      </c>
      <c r="Y130" s="49" t="e">
        <f t="shared" si="26"/>
        <v>#NUM!</v>
      </c>
    </row>
    <row r="131" spans="1:25" ht="15" customHeight="1" x14ac:dyDescent="0.2">
      <c r="A131" s="50">
        <v>39508</v>
      </c>
      <c r="B131" s="35">
        <f t="shared" si="28"/>
        <v>0</v>
      </c>
      <c r="C131" s="35"/>
      <c r="D131" s="35"/>
      <c r="E131" s="35"/>
      <c r="F131" s="35">
        <f t="shared" si="16"/>
        <v>0</v>
      </c>
      <c r="G131" s="36"/>
      <c r="H131" s="148"/>
      <c r="I131" s="18" t="e">
        <f t="shared" si="17"/>
        <v>#NUM!</v>
      </c>
      <c r="J131" s="18" t="e">
        <f t="shared" si="15"/>
        <v>#NUM!</v>
      </c>
      <c r="K131" s="51"/>
      <c r="L131" s="16">
        <v>8.57</v>
      </c>
      <c r="M131" s="20" t="e">
        <f t="shared" si="18"/>
        <v>#NUM!</v>
      </c>
      <c r="N131" s="18" t="e">
        <f t="shared" si="19"/>
        <v>#NUM!</v>
      </c>
      <c r="O131" s="18" t="e">
        <f t="shared" si="27"/>
        <v>#NUM!</v>
      </c>
      <c r="Q131" s="52">
        <v>39508</v>
      </c>
      <c r="R131" s="39" t="e">
        <f t="shared" si="22"/>
        <v>#NUM!</v>
      </c>
      <c r="S131" s="39">
        <f t="shared" si="23"/>
        <v>0</v>
      </c>
      <c r="T131" s="39" t="e">
        <f t="shared" si="24"/>
        <v>#NUM!</v>
      </c>
      <c r="U131" s="39">
        <f t="shared" si="25"/>
        <v>0</v>
      </c>
      <c r="V131" s="39" t="e">
        <f t="shared" si="20"/>
        <v>#NUM!</v>
      </c>
      <c r="X131" s="49" t="e">
        <f t="shared" si="21"/>
        <v>#NUM!</v>
      </c>
      <c r="Y131" s="49" t="e">
        <f t="shared" si="26"/>
        <v>#NUM!</v>
      </c>
    </row>
    <row r="132" spans="1:25" ht="15" customHeight="1" x14ac:dyDescent="0.2">
      <c r="A132" s="50">
        <v>39539</v>
      </c>
      <c r="B132" s="35">
        <f t="shared" si="28"/>
        <v>0</v>
      </c>
      <c r="C132" s="35"/>
      <c r="D132" s="35"/>
      <c r="E132" s="35"/>
      <c r="F132" s="35">
        <f t="shared" si="16"/>
        <v>0</v>
      </c>
      <c r="G132" s="36"/>
      <c r="H132" s="148"/>
      <c r="I132" s="18" t="e">
        <f t="shared" si="17"/>
        <v>#NUM!</v>
      </c>
      <c r="J132" s="18" t="e">
        <f t="shared" si="15"/>
        <v>#NUM!</v>
      </c>
      <c r="L132" s="16">
        <v>8.67</v>
      </c>
      <c r="M132" s="20" t="e">
        <f t="shared" si="18"/>
        <v>#NUM!</v>
      </c>
      <c r="N132" s="18" t="e">
        <f t="shared" si="19"/>
        <v>#NUM!</v>
      </c>
      <c r="O132" s="18" t="e">
        <f t="shared" si="27"/>
        <v>#NUM!</v>
      </c>
      <c r="Q132" s="52">
        <v>39539</v>
      </c>
      <c r="R132" s="39" t="e">
        <f t="shared" si="22"/>
        <v>#NUM!</v>
      </c>
      <c r="S132" s="39">
        <f t="shared" si="23"/>
        <v>0</v>
      </c>
      <c r="T132" s="39" t="e">
        <f t="shared" si="24"/>
        <v>#NUM!</v>
      </c>
      <c r="U132" s="39">
        <f t="shared" si="25"/>
        <v>0</v>
      </c>
      <c r="V132" s="39" t="e">
        <f t="shared" si="20"/>
        <v>#NUM!</v>
      </c>
      <c r="X132" s="49" t="e">
        <f t="shared" si="21"/>
        <v>#NUM!</v>
      </c>
      <c r="Y132" s="49" t="e">
        <f t="shared" si="26"/>
        <v>#NUM!</v>
      </c>
    </row>
    <row r="133" spans="1:25" ht="15" customHeight="1" x14ac:dyDescent="0.2">
      <c r="A133" s="50">
        <v>39569</v>
      </c>
      <c r="B133" s="35">
        <f t="shared" si="28"/>
        <v>0</v>
      </c>
      <c r="C133" s="35"/>
      <c r="D133" s="35"/>
      <c r="E133" s="35"/>
      <c r="F133" s="35">
        <f t="shared" si="16"/>
        <v>0</v>
      </c>
      <c r="G133" s="36"/>
      <c r="H133" s="148"/>
      <c r="I133" s="18" t="e">
        <f t="shared" si="17"/>
        <v>#NUM!</v>
      </c>
      <c r="J133" s="18" t="e">
        <f t="shared" si="15"/>
        <v>#NUM!</v>
      </c>
      <c r="L133" s="16">
        <v>8.6199999999999992</v>
      </c>
      <c r="M133" s="20" t="e">
        <f t="shared" si="18"/>
        <v>#NUM!</v>
      </c>
      <c r="N133" s="18" t="e">
        <f t="shared" si="19"/>
        <v>#NUM!</v>
      </c>
      <c r="O133" s="18" t="e">
        <f t="shared" si="27"/>
        <v>#NUM!</v>
      </c>
      <c r="Q133" s="52">
        <v>39569</v>
      </c>
      <c r="R133" s="39" t="e">
        <f t="shared" si="22"/>
        <v>#NUM!</v>
      </c>
      <c r="S133" s="39">
        <f t="shared" si="23"/>
        <v>0</v>
      </c>
      <c r="T133" s="39" t="e">
        <f t="shared" si="24"/>
        <v>#NUM!</v>
      </c>
      <c r="U133" s="39">
        <f t="shared" si="25"/>
        <v>0</v>
      </c>
      <c r="V133" s="39" t="e">
        <f t="shared" si="20"/>
        <v>#NUM!</v>
      </c>
      <c r="X133" s="49" t="e">
        <f t="shared" si="21"/>
        <v>#NUM!</v>
      </c>
      <c r="Y133" s="49" t="e">
        <f t="shared" si="26"/>
        <v>#NUM!</v>
      </c>
    </row>
    <row r="134" spans="1:25" ht="15" customHeight="1" x14ac:dyDescent="0.2">
      <c r="A134" s="50">
        <v>39600</v>
      </c>
      <c r="B134" s="35">
        <f t="shared" si="28"/>
        <v>0</v>
      </c>
      <c r="C134" s="35"/>
      <c r="D134" s="35"/>
      <c r="E134" s="35"/>
      <c r="F134" s="35">
        <f t="shared" si="16"/>
        <v>0</v>
      </c>
      <c r="G134" s="36"/>
      <c r="H134" s="148"/>
      <c r="I134" s="18" t="e">
        <f t="shared" si="17"/>
        <v>#NUM!</v>
      </c>
      <c r="J134" s="18" t="e">
        <f t="shared" si="15"/>
        <v>#NUM!</v>
      </c>
      <c r="L134" s="16">
        <v>8.75</v>
      </c>
      <c r="M134" s="20" t="e">
        <f t="shared" si="18"/>
        <v>#NUM!</v>
      </c>
      <c r="N134" s="18" t="e">
        <f t="shared" si="19"/>
        <v>#NUM!</v>
      </c>
      <c r="O134" s="18" t="e">
        <f t="shared" si="27"/>
        <v>#NUM!</v>
      </c>
      <c r="Q134" s="52">
        <v>39600</v>
      </c>
      <c r="R134" s="39" t="e">
        <f t="shared" si="22"/>
        <v>#NUM!</v>
      </c>
      <c r="S134" s="39">
        <f t="shared" si="23"/>
        <v>0</v>
      </c>
      <c r="T134" s="39" t="e">
        <f t="shared" si="24"/>
        <v>#NUM!</v>
      </c>
      <c r="U134" s="39">
        <f t="shared" si="25"/>
        <v>0</v>
      </c>
      <c r="V134" s="39" t="e">
        <f t="shared" si="20"/>
        <v>#NUM!</v>
      </c>
      <c r="X134" s="49" t="e">
        <f t="shared" si="21"/>
        <v>#NUM!</v>
      </c>
      <c r="Y134" s="49" t="e">
        <f t="shared" si="26"/>
        <v>#NUM!</v>
      </c>
    </row>
    <row r="135" spans="1:25" ht="15" customHeight="1" x14ac:dyDescent="0.2">
      <c r="A135" s="50">
        <v>39630</v>
      </c>
      <c r="B135" s="35">
        <f t="shared" si="28"/>
        <v>0</v>
      </c>
      <c r="C135" s="35"/>
      <c r="D135" s="35"/>
      <c r="E135" s="35"/>
      <c r="F135" s="35">
        <f t="shared" si="16"/>
        <v>0</v>
      </c>
      <c r="G135" s="36"/>
      <c r="H135" s="148"/>
      <c r="I135" s="18" t="e">
        <f t="shared" si="17"/>
        <v>#NUM!</v>
      </c>
      <c r="J135" s="18" t="e">
        <f t="shared" si="15"/>
        <v>#NUM!</v>
      </c>
      <c r="K135" s="51"/>
      <c r="L135" s="16">
        <v>8.68</v>
      </c>
      <c r="M135" s="20" t="e">
        <f t="shared" si="18"/>
        <v>#NUM!</v>
      </c>
      <c r="N135" s="18" t="e">
        <f t="shared" si="19"/>
        <v>#NUM!</v>
      </c>
      <c r="O135" s="18" t="e">
        <f t="shared" si="27"/>
        <v>#NUM!</v>
      </c>
      <c r="Q135" s="52">
        <v>39630</v>
      </c>
      <c r="R135" s="39" t="e">
        <f t="shared" si="22"/>
        <v>#NUM!</v>
      </c>
      <c r="S135" s="39">
        <f t="shared" si="23"/>
        <v>0</v>
      </c>
      <c r="T135" s="39" t="e">
        <f t="shared" si="24"/>
        <v>#NUM!</v>
      </c>
      <c r="U135" s="39">
        <f t="shared" si="25"/>
        <v>0</v>
      </c>
      <c r="V135" s="39" t="e">
        <f t="shared" si="20"/>
        <v>#NUM!</v>
      </c>
      <c r="X135" s="49" t="e">
        <f t="shared" si="21"/>
        <v>#NUM!</v>
      </c>
      <c r="Y135" s="49" t="e">
        <f t="shared" si="26"/>
        <v>#NUM!</v>
      </c>
    </row>
    <row r="136" spans="1:25" ht="15" customHeight="1" x14ac:dyDescent="0.2">
      <c r="A136" s="50">
        <v>39661</v>
      </c>
      <c r="B136" s="35">
        <f t="shared" si="28"/>
        <v>0</v>
      </c>
      <c r="C136" s="35"/>
      <c r="D136" s="35"/>
      <c r="E136" s="35"/>
      <c r="F136" s="35">
        <f t="shared" si="16"/>
        <v>0</v>
      </c>
      <c r="G136" s="36"/>
      <c r="H136" s="148"/>
      <c r="I136" s="18" t="e">
        <f t="shared" si="17"/>
        <v>#NUM!</v>
      </c>
      <c r="J136" s="18" t="e">
        <f t="shared" si="15"/>
        <v>#NUM!</v>
      </c>
      <c r="K136" s="51"/>
      <c r="L136" s="16">
        <v>8.7800000000000011</v>
      </c>
      <c r="M136" s="20" t="e">
        <f t="shared" si="18"/>
        <v>#NUM!</v>
      </c>
      <c r="N136" s="18" t="e">
        <f t="shared" si="19"/>
        <v>#NUM!</v>
      </c>
      <c r="O136" s="18" t="e">
        <f t="shared" si="27"/>
        <v>#NUM!</v>
      </c>
      <c r="Q136" s="52">
        <v>39661</v>
      </c>
      <c r="R136" s="39" t="e">
        <f t="shared" si="22"/>
        <v>#NUM!</v>
      </c>
      <c r="S136" s="39">
        <f t="shared" si="23"/>
        <v>0</v>
      </c>
      <c r="T136" s="39" t="e">
        <f t="shared" si="24"/>
        <v>#NUM!</v>
      </c>
      <c r="U136" s="39">
        <f t="shared" si="25"/>
        <v>0</v>
      </c>
      <c r="V136" s="39" t="e">
        <f t="shared" si="20"/>
        <v>#NUM!</v>
      </c>
      <c r="X136" s="49" t="e">
        <f t="shared" si="21"/>
        <v>#NUM!</v>
      </c>
      <c r="Y136" s="49" t="e">
        <f t="shared" si="26"/>
        <v>#NUM!</v>
      </c>
    </row>
    <row r="137" spans="1:25" ht="15" customHeight="1" x14ac:dyDescent="0.2">
      <c r="A137" s="50">
        <v>39692</v>
      </c>
      <c r="B137" s="35">
        <f t="shared" si="28"/>
        <v>0</v>
      </c>
      <c r="C137" s="35"/>
      <c r="D137" s="35"/>
      <c r="E137" s="35"/>
      <c r="F137" s="35">
        <f t="shared" si="16"/>
        <v>0</v>
      </c>
      <c r="G137" s="36"/>
      <c r="H137" s="148"/>
      <c r="I137" s="18" t="e">
        <f t="shared" si="17"/>
        <v>#NUM!</v>
      </c>
      <c r="J137" s="18" t="e">
        <f t="shared" ref="J137:J200" si="29">I137/12</f>
        <v>#NUM!</v>
      </c>
      <c r="L137" s="16">
        <v>8.91</v>
      </c>
      <c r="M137" s="20" t="e">
        <f t="shared" si="18"/>
        <v>#NUM!</v>
      </c>
      <c r="N137" s="18" t="e">
        <f t="shared" si="19"/>
        <v>#NUM!</v>
      </c>
      <c r="O137" s="18" t="e">
        <f t="shared" si="27"/>
        <v>#NUM!</v>
      </c>
      <c r="Q137" s="52">
        <v>39692</v>
      </c>
      <c r="R137" s="39" t="e">
        <f t="shared" si="22"/>
        <v>#NUM!</v>
      </c>
      <c r="S137" s="39">
        <f t="shared" si="23"/>
        <v>0</v>
      </c>
      <c r="T137" s="39" t="e">
        <f t="shared" si="24"/>
        <v>#NUM!</v>
      </c>
      <c r="U137" s="39">
        <f t="shared" si="25"/>
        <v>0</v>
      </c>
      <c r="V137" s="39" t="e">
        <f t="shared" si="20"/>
        <v>#NUM!</v>
      </c>
      <c r="X137" s="49" t="e">
        <f t="shared" si="21"/>
        <v>#NUM!</v>
      </c>
      <c r="Y137" s="49" t="e">
        <f t="shared" si="26"/>
        <v>#NUM!</v>
      </c>
    </row>
    <row r="138" spans="1:25" ht="15" customHeight="1" x14ac:dyDescent="0.2">
      <c r="A138" s="50">
        <v>39722</v>
      </c>
      <c r="B138" s="35">
        <f t="shared" si="28"/>
        <v>0</v>
      </c>
      <c r="C138" s="35"/>
      <c r="D138" s="35"/>
      <c r="E138" s="35"/>
      <c r="F138" s="35">
        <f t="shared" ref="F138:F201" si="30">B138+C138+D138+E138</f>
        <v>0</v>
      </c>
      <c r="G138" s="36"/>
      <c r="H138" s="148"/>
      <c r="I138" s="18" t="e">
        <f t="shared" ref="I138:I201" si="31">NOMINAL(H138,12)</f>
        <v>#NUM!</v>
      </c>
      <c r="J138" s="18" t="e">
        <f t="shared" si="29"/>
        <v>#NUM!</v>
      </c>
      <c r="L138" s="16">
        <v>8.64</v>
      </c>
      <c r="M138" s="20" t="e">
        <f t="shared" ref="M138:M201" si="32">POWER(1+O138,12)-1</f>
        <v>#NUM!</v>
      </c>
      <c r="N138" s="18" t="e">
        <f t="shared" ref="N138:N201" si="33">L138/100+$L$8</f>
        <v>#NUM!</v>
      </c>
      <c r="O138" s="18" t="e">
        <f t="shared" si="27"/>
        <v>#NUM!</v>
      </c>
      <c r="Q138" s="52">
        <v>39722</v>
      </c>
      <c r="R138" s="39" t="e">
        <f t="shared" si="22"/>
        <v>#NUM!</v>
      </c>
      <c r="S138" s="39">
        <f t="shared" si="23"/>
        <v>0</v>
      </c>
      <c r="T138" s="39" t="e">
        <f t="shared" si="24"/>
        <v>#NUM!</v>
      </c>
      <c r="U138" s="39">
        <f t="shared" si="25"/>
        <v>0</v>
      </c>
      <c r="V138" s="39" t="e">
        <f t="shared" ref="V138:V201" si="34">R138+S138+T138+U138</f>
        <v>#NUM!</v>
      </c>
      <c r="X138" s="49" t="e">
        <f t="shared" ref="X138:X201" si="35">D138-T138</f>
        <v>#NUM!</v>
      </c>
      <c r="Y138" s="49" t="e">
        <f t="shared" si="26"/>
        <v>#NUM!</v>
      </c>
    </row>
    <row r="139" spans="1:25" ht="15" customHeight="1" x14ac:dyDescent="0.2">
      <c r="A139" s="50">
        <v>39753</v>
      </c>
      <c r="B139" s="35">
        <f t="shared" si="28"/>
        <v>0</v>
      </c>
      <c r="C139" s="35"/>
      <c r="D139" s="35"/>
      <c r="E139" s="35"/>
      <c r="F139" s="35">
        <f t="shared" si="30"/>
        <v>0</v>
      </c>
      <c r="G139" s="36"/>
      <c r="H139" s="148"/>
      <c r="I139" s="18" t="e">
        <f t="shared" si="31"/>
        <v>#NUM!</v>
      </c>
      <c r="J139" s="18" t="e">
        <f t="shared" si="29"/>
        <v>#NUM!</v>
      </c>
      <c r="L139" s="16">
        <v>8.89</v>
      </c>
      <c r="M139" s="20" t="e">
        <f t="shared" si="32"/>
        <v>#NUM!</v>
      </c>
      <c r="N139" s="18" t="e">
        <f t="shared" si="33"/>
        <v>#NUM!</v>
      </c>
      <c r="O139" s="18" t="e">
        <f t="shared" si="27"/>
        <v>#NUM!</v>
      </c>
      <c r="Q139" s="52">
        <v>39753</v>
      </c>
      <c r="R139" s="39" t="e">
        <f t="shared" ref="R139:R202" si="36">V138</f>
        <v>#NUM!</v>
      </c>
      <c r="S139" s="39">
        <f t="shared" ref="S139:S202" si="37">C139</f>
        <v>0</v>
      </c>
      <c r="T139" s="39" t="e">
        <f t="shared" ref="T139:T202" si="38">IF(O139&lt;J139,D139/J139*O139*R139/B139,D139/J139*J139*R139/B139)</f>
        <v>#NUM!</v>
      </c>
      <c r="U139" s="39">
        <f t="shared" ref="U139:U202" si="39">E139</f>
        <v>0</v>
      </c>
      <c r="V139" s="39" t="e">
        <f t="shared" si="34"/>
        <v>#NUM!</v>
      </c>
      <c r="X139" s="49" t="e">
        <f t="shared" si="35"/>
        <v>#NUM!</v>
      </c>
      <c r="Y139" s="49" t="e">
        <f t="shared" ref="Y139:Y202" si="40">Y138+X139</f>
        <v>#NUM!</v>
      </c>
    </row>
    <row r="140" spans="1:25" ht="15" customHeight="1" x14ac:dyDescent="0.2">
      <c r="A140" s="50">
        <v>39783</v>
      </c>
      <c r="B140" s="35">
        <f t="shared" si="28"/>
        <v>0</v>
      </c>
      <c r="C140" s="35"/>
      <c r="D140" s="35"/>
      <c r="E140" s="35"/>
      <c r="F140" s="35">
        <f t="shared" si="30"/>
        <v>0</v>
      </c>
      <c r="G140" s="36"/>
      <c r="H140" s="148"/>
      <c r="I140" s="18" t="e">
        <f t="shared" si="31"/>
        <v>#NUM!</v>
      </c>
      <c r="J140" s="18" t="e">
        <f t="shared" si="29"/>
        <v>#NUM!</v>
      </c>
      <c r="L140" s="16">
        <v>8.870000000000001</v>
      </c>
      <c r="M140" s="20" t="e">
        <f t="shared" si="32"/>
        <v>#NUM!</v>
      </c>
      <c r="N140" s="18" t="e">
        <f t="shared" si="33"/>
        <v>#NUM!</v>
      </c>
      <c r="O140" s="18" t="e">
        <f t="shared" si="27"/>
        <v>#NUM!</v>
      </c>
      <c r="Q140" s="52">
        <v>39783</v>
      </c>
      <c r="R140" s="39" t="e">
        <f t="shared" si="36"/>
        <v>#NUM!</v>
      </c>
      <c r="S140" s="39">
        <f t="shared" si="37"/>
        <v>0</v>
      </c>
      <c r="T140" s="39" t="e">
        <f t="shared" si="38"/>
        <v>#NUM!</v>
      </c>
      <c r="U140" s="39">
        <f t="shared" si="39"/>
        <v>0</v>
      </c>
      <c r="V140" s="39" t="e">
        <f t="shared" si="34"/>
        <v>#NUM!</v>
      </c>
      <c r="X140" s="49" t="e">
        <f t="shared" si="35"/>
        <v>#NUM!</v>
      </c>
      <c r="Y140" s="49" t="e">
        <f t="shared" si="40"/>
        <v>#NUM!</v>
      </c>
    </row>
    <row r="141" spans="1:25" ht="15" customHeight="1" x14ac:dyDescent="0.2">
      <c r="A141" s="50">
        <v>39814</v>
      </c>
      <c r="B141" s="35">
        <f t="shared" si="28"/>
        <v>0</v>
      </c>
      <c r="C141" s="35"/>
      <c r="D141" s="35"/>
      <c r="E141" s="35"/>
      <c r="F141" s="35">
        <f t="shared" si="30"/>
        <v>0</v>
      </c>
      <c r="G141" s="36"/>
      <c r="H141" s="148"/>
      <c r="I141" s="18" t="e">
        <f t="shared" si="31"/>
        <v>#NUM!</v>
      </c>
      <c r="J141" s="18" t="e">
        <f t="shared" si="29"/>
        <v>#NUM!</v>
      </c>
      <c r="L141" s="16">
        <v>8.6999999999999993</v>
      </c>
      <c r="M141" s="20" t="e">
        <f t="shared" si="32"/>
        <v>#NUM!</v>
      </c>
      <c r="N141" s="18" t="e">
        <f t="shared" si="33"/>
        <v>#NUM!</v>
      </c>
      <c r="O141" s="18" t="e">
        <f t="shared" si="27"/>
        <v>#NUM!</v>
      </c>
      <c r="Q141" s="52">
        <v>39814</v>
      </c>
      <c r="R141" s="39" t="e">
        <f t="shared" si="36"/>
        <v>#NUM!</v>
      </c>
      <c r="S141" s="39">
        <f t="shared" si="37"/>
        <v>0</v>
      </c>
      <c r="T141" s="39" t="e">
        <f t="shared" si="38"/>
        <v>#NUM!</v>
      </c>
      <c r="U141" s="39">
        <f t="shared" si="39"/>
        <v>0</v>
      </c>
      <c r="V141" s="39" t="e">
        <f t="shared" si="34"/>
        <v>#NUM!</v>
      </c>
      <c r="X141" s="49" t="e">
        <f t="shared" si="35"/>
        <v>#NUM!</v>
      </c>
      <c r="Y141" s="49" t="e">
        <f t="shared" si="40"/>
        <v>#NUM!</v>
      </c>
    </row>
    <row r="142" spans="1:25" ht="15" customHeight="1" x14ac:dyDescent="0.2">
      <c r="A142" s="50">
        <v>39845</v>
      </c>
      <c r="B142" s="35">
        <f t="shared" si="28"/>
        <v>0</v>
      </c>
      <c r="C142" s="35"/>
      <c r="D142" s="35"/>
      <c r="E142" s="35"/>
      <c r="F142" s="35">
        <f t="shared" si="30"/>
        <v>0</v>
      </c>
      <c r="G142" s="36"/>
      <c r="H142" s="148"/>
      <c r="I142" s="18" t="e">
        <f t="shared" si="31"/>
        <v>#NUM!</v>
      </c>
      <c r="J142" s="18" t="e">
        <f t="shared" si="29"/>
        <v>#NUM!</v>
      </c>
      <c r="L142" s="16">
        <v>8.52</v>
      </c>
      <c r="M142" s="20" t="e">
        <f t="shared" si="32"/>
        <v>#NUM!</v>
      </c>
      <c r="N142" s="18" t="e">
        <f t="shared" si="33"/>
        <v>#NUM!</v>
      </c>
      <c r="O142" s="18" t="e">
        <f t="shared" si="27"/>
        <v>#NUM!</v>
      </c>
      <c r="Q142" s="52">
        <v>39845</v>
      </c>
      <c r="R142" s="39" t="e">
        <f t="shared" si="36"/>
        <v>#NUM!</v>
      </c>
      <c r="S142" s="39">
        <f t="shared" si="37"/>
        <v>0</v>
      </c>
      <c r="T142" s="39" t="e">
        <f t="shared" si="38"/>
        <v>#NUM!</v>
      </c>
      <c r="U142" s="39">
        <f t="shared" si="39"/>
        <v>0</v>
      </c>
      <c r="V142" s="39" t="e">
        <f t="shared" si="34"/>
        <v>#NUM!</v>
      </c>
      <c r="X142" s="49" t="e">
        <f t="shared" si="35"/>
        <v>#NUM!</v>
      </c>
      <c r="Y142" s="49" t="e">
        <f t="shared" si="40"/>
        <v>#NUM!</v>
      </c>
    </row>
    <row r="143" spans="1:25" ht="15" customHeight="1" x14ac:dyDescent="0.2">
      <c r="A143" s="50">
        <v>39873</v>
      </c>
      <c r="B143" s="35">
        <f t="shared" si="28"/>
        <v>0</v>
      </c>
      <c r="C143" s="35"/>
      <c r="D143" s="35"/>
      <c r="E143" s="35"/>
      <c r="F143" s="35">
        <f t="shared" si="30"/>
        <v>0</v>
      </c>
      <c r="G143" s="36"/>
      <c r="H143" s="148"/>
      <c r="I143" s="18" t="e">
        <f t="shared" si="31"/>
        <v>#NUM!</v>
      </c>
      <c r="J143" s="18" t="e">
        <f t="shared" si="29"/>
        <v>#NUM!</v>
      </c>
      <c r="L143" s="16">
        <v>8.61</v>
      </c>
      <c r="M143" s="20" t="e">
        <f t="shared" si="32"/>
        <v>#NUM!</v>
      </c>
      <c r="N143" s="18" t="e">
        <f t="shared" si="33"/>
        <v>#NUM!</v>
      </c>
      <c r="O143" s="18" t="e">
        <f t="shared" si="27"/>
        <v>#NUM!</v>
      </c>
      <c r="Q143" s="52">
        <v>39873</v>
      </c>
      <c r="R143" s="39" t="e">
        <f t="shared" si="36"/>
        <v>#NUM!</v>
      </c>
      <c r="S143" s="39">
        <f t="shared" si="37"/>
        <v>0</v>
      </c>
      <c r="T143" s="39" t="e">
        <f t="shared" si="38"/>
        <v>#NUM!</v>
      </c>
      <c r="U143" s="39">
        <f t="shared" si="39"/>
        <v>0</v>
      </c>
      <c r="V143" s="39" t="e">
        <f t="shared" si="34"/>
        <v>#NUM!</v>
      </c>
      <c r="X143" s="49" t="e">
        <f t="shared" si="35"/>
        <v>#NUM!</v>
      </c>
      <c r="Y143" s="49" t="e">
        <f t="shared" si="40"/>
        <v>#NUM!</v>
      </c>
    </row>
    <row r="144" spans="1:25" ht="15" customHeight="1" x14ac:dyDescent="0.2">
      <c r="A144" s="50">
        <v>39904</v>
      </c>
      <c r="B144" s="35">
        <f t="shared" si="28"/>
        <v>0</v>
      </c>
      <c r="C144" s="35"/>
      <c r="D144" s="35"/>
      <c r="E144" s="35"/>
      <c r="F144" s="35">
        <f t="shared" si="30"/>
        <v>0</v>
      </c>
      <c r="G144" s="36"/>
      <c r="H144" s="148"/>
      <c r="I144" s="18" t="e">
        <f t="shared" si="31"/>
        <v>#NUM!</v>
      </c>
      <c r="J144" s="18" t="e">
        <f t="shared" si="29"/>
        <v>#NUM!</v>
      </c>
      <c r="L144" s="16">
        <v>8.5</v>
      </c>
      <c r="M144" s="20" t="e">
        <f t="shared" si="32"/>
        <v>#NUM!</v>
      </c>
      <c r="N144" s="18" t="e">
        <f t="shared" si="33"/>
        <v>#NUM!</v>
      </c>
      <c r="O144" s="18" t="e">
        <f t="shared" si="27"/>
        <v>#NUM!</v>
      </c>
      <c r="Q144" s="52">
        <v>39904</v>
      </c>
      <c r="R144" s="39" t="e">
        <f t="shared" si="36"/>
        <v>#NUM!</v>
      </c>
      <c r="S144" s="39">
        <f t="shared" si="37"/>
        <v>0</v>
      </c>
      <c r="T144" s="39" t="e">
        <f t="shared" si="38"/>
        <v>#NUM!</v>
      </c>
      <c r="U144" s="39">
        <f t="shared" si="39"/>
        <v>0</v>
      </c>
      <c r="V144" s="39" t="e">
        <f t="shared" si="34"/>
        <v>#NUM!</v>
      </c>
      <c r="X144" s="49" t="e">
        <f t="shared" si="35"/>
        <v>#NUM!</v>
      </c>
      <c r="Y144" s="49" t="e">
        <f t="shared" si="40"/>
        <v>#NUM!</v>
      </c>
    </row>
    <row r="145" spans="1:25" ht="15" customHeight="1" x14ac:dyDescent="0.2">
      <c r="A145" s="50">
        <v>39934</v>
      </c>
      <c r="B145" s="35">
        <f t="shared" si="28"/>
        <v>0</v>
      </c>
      <c r="C145" s="35"/>
      <c r="D145" s="35"/>
      <c r="E145" s="35"/>
      <c r="F145" s="35">
        <f t="shared" si="30"/>
        <v>0</v>
      </c>
      <c r="G145" s="36"/>
      <c r="H145" s="148"/>
      <c r="I145" s="18" t="e">
        <f t="shared" si="31"/>
        <v>#NUM!</v>
      </c>
      <c r="J145" s="18" t="e">
        <f t="shared" si="29"/>
        <v>#NUM!</v>
      </c>
      <c r="L145" s="16">
        <v>8.5400000000000009</v>
      </c>
      <c r="M145" s="20" t="e">
        <f t="shared" si="32"/>
        <v>#NUM!</v>
      </c>
      <c r="N145" s="18" t="e">
        <f t="shared" si="33"/>
        <v>#NUM!</v>
      </c>
      <c r="O145" s="18" t="e">
        <f t="shared" si="27"/>
        <v>#NUM!</v>
      </c>
      <c r="Q145" s="52">
        <v>39934</v>
      </c>
      <c r="R145" s="39" t="e">
        <f t="shared" si="36"/>
        <v>#NUM!</v>
      </c>
      <c r="S145" s="39">
        <f t="shared" si="37"/>
        <v>0</v>
      </c>
      <c r="T145" s="39" t="e">
        <f t="shared" si="38"/>
        <v>#NUM!</v>
      </c>
      <c r="U145" s="39">
        <f t="shared" si="39"/>
        <v>0</v>
      </c>
      <c r="V145" s="39" t="e">
        <f t="shared" si="34"/>
        <v>#NUM!</v>
      </c>
      <c r="X145" s="49" t="e">
        <f t="shared" si="35"/>
        <v>#NUM!</v>
      </c>
      <c r="Y145" s="49" t="e">
        <f t="shared" si="40"/>
        <v>#NUM!</v>
      </c>
    </row>
    <row r="146" spans="1:25" ht="15" customHeight="1" x14ac:dyDescent="0.2">
      <c r="A146" s="50">
        <v>39965</v>
      </c>
      <c r="B146" s="35">
        <f>F145</f>
        <v>0</v>
      </c>
      <c r="C146" s="35"/>
      <c r="D146" s="35"/>
      <c r="E146" s="35"/>
      <c r="F146" s="35">
        <f t="shared" si="30"/>
        <v>0</v>
      </c>
      <c r="G146" s="36"/>
      <c r="H146" s="148"/>
      <c r="I146" s="18" t="e">
        <f t="shared" si="31"/>
        <v>#NUM!</v>
      </c>
      <c r="J146" s="18" t="e">
        <f t="shared" si="29"/>
        <v>#NUM!</v>
      </c>
      <c r="L146" s="16">
        <v>8.67</v>
      </c>
      <c r="M146" s="20" t="e">
        <f t="shared" si="32"/>
        <v>#NUM!</v>
      </c>
      <c r="N146" s="18" t="e">
        <f t="shared" si="33"/>
        <v>#NUM!</v>
      </c>
      <c r="O146" s="18" t="e">
        <f t="shared" si="27"/>
        <v>#NUM!</v>
      </c>
      <c r="Q146" s="52">
        <v>39965</v>
      </c>
      <c r="R146" s="39" t="e">
        <f>V145</f>
        <v>#NUM!</v>
      </c>
      <c r="S146" s="39">
        <f t="shared" si="37"/>
        <v>0</v>
      </c>
      <c r="T146" s="39" t="e">
        <f t="shared" si="38"/>
        <v>#NUM!</v>
      </c>
      <c r="U146" s="39">
        <f t="shared" si="39"/>
        <v>0</v>
      </c>
      <c r="V146" s="39" t="e">
        <f t="shared" si="34"/>
        <v>#NUM!</v>
      </c>
      <c r="X146" s="49" t="e">
        <f t="shared" si="35"/>
        <v>#NUM!</v>
      </c>
      <c r="Y146" s="49" t="e">
        <f>Y145+X146</f>
        <v>#NUM!</v>
      </c>
    </row>
    <row r="147" spans="1:25" ht="15" customHeight="1" x14ac:dyDescent="0.2">
      <c r="A147" s="50">
        <v>39995</v>
      </c>
      <c r="B147" s="35">
        <f t="shared" si="28"/>
        <v>0</v>
      </c>
      <c r="C147" s="35"/>
      <c r="D147" s="55"/>
      <c r="E147" s="35"/>
      <c r="F147" s="35">
        <f t="shared" si="30"/>
        <v>0</v>
      </c>
      <c r="G147" s="36"/>
      <c r="H147" s="149"/>
      <c r="I147" s="18" t="e">
        <f t="shared" si="31"/>
        <v>#NUM!</v>
      </c>
      <c r="J147" s="18" t="e">
        <f t="shared" si="29"/>
        <v>#NUM!</v>
      </c>
      <c r="K147" s="51"/>
      <c r="L147" s="16">
        <v>8.08</v>
      </c>
      <c r="M147" s="20" t="e">
        <f t="shared" si="32"/>
        <v>#NUM!</v>
      </c>
      <c r="N147" s="18" t="e">
        <f t="shared" si="33"/>
        <v>#NUM!</v>
      </c>
      <c r="O147" s="18" t="e">
        <f t="shared" si="27"/>
        <v>#NUM!</v>
      </c>
      <c r="Q147" s="52">
        <v>39995</v>
      </c>
      <c r="R147" s="39" t="e">
        <f t="shared" si="36"/>
        <v>#NUM!</v>
      </c>
      <c r="S147" s="39">
        <f t="shared" si="37"/>
        <v>0</v>
      </c>
      <c r="T147" s="39" t="e">
        <f>IF(O147&lt;J147,(D147/J147*17/31+D146/J146*14/31)*O147*R147/B147,(D147/J147*17/31+D146/J146*14/31)*J147*R147/B147)</f>
        <v>#NUM!</v>
      </c>
      <c r="U147" s="39">
        <f t="shared" si="39"/>
        <v>0</v>
      </c>
      <c r="V147" s="39" t="e">
        <f t="shared" si="34"/>
        <v>#NUM!</v>
      </c>
      <c r="X147" s="49" t="e">
        <f t="shared" si="35"/>
        <v>#NUM!</v>
      </c>
      <c r="Y147" s="49" t="e">
        <f t="shared" si="40"/>
        <v>#NUM!</v>
      </c>
    </row>
    <row r="148" spans="1:25" ht="15" customHeight="1" x14ac:dyDescent="0.2">
      <c r="A148" s="50">
        <v>40026</v>
      </c>
      <c r="B148" s="35">
        <f t="shared" si="28"/>
        <v>0</v>
      </c>
      <c r="C148" s="56"/>
      <c r="D148" s="56"/>
      <c r="E148" s="56"/>
      <c r="F148" s="35">
        <f t="shared" si="30"/>
        <v>0</v>
      </c>
      <c r="G148" s="36"/>
      <c r="H148" s="149"/>
      <c r="I148" s="18" t="e">
        <f t="shared" si="31"/>
        <v>#NUM!</v>
      </c>
      <c r="J148" s="18" t="e">
        <f t="shared" si="29"/>
        <v>#NUM!</v>
      </c>
      <c r="L148" s="16">
        <v>8.16</v>
      </c>
      <c r="M148" s="20" t="e">
        <f t="shared" si="32"/>
        <v>#NUM!</v>
      </c>
      <c r="N148" s="18" t="e">
        <f t="shared" si="33"/>
        <v>#NUM!</v>
      </c>
      <c r="O148" s="18" t="e">
        <f t="shared" si="27"/>
        <v>#NUM!</v>
      </c>
      <c r="Q148" s="52">
        <v>40026</v>
      </c>
      <c r="R148" s="39" t="e">
        <f t="shared" si="36"/>
        <v>#NUM!</v>
      </c>
      <c r="S148" s="39">
        <f t="shared" si="37"/>
        <v>0</v>
      </c>
      <c r="T148" s="39" t="e">
        <f t="shared" si="38"/>
        <v>#NUM!</v>
      </c>
      <c r="U148" s="39">
        <f t="shared" si="39"/>
        <v>0</v>
      </c>
      <c r="V148" s="39" t="e">
        <f t="shared" si="34"/>
        <v>#NUM!</v>
      </c>
      <c r="X148" s="49" t="e">
        <f t="shared" si="35"/>
        <v>#NUM!</v>
      </c>
      <c r="Y148" s="49" t="e">
        <f t="shared" si="40"/>
        <v>#NUM!</v>
      </c>
    </row>
    <row r="149" spans="1:25" ht="15" customHeight="1" x14ac:dyDescent="0.2">
      <c r="A149" s="50">
        <v>40057</v>
      </c>
      <c r="B149" s="35">
        <f t="shared" si="28"/>
        <v>0</v>
      </c>
      <c r="C149" s="35"/>
      <c r="D149" s="35"/>
      <c r="E149" s="35"/>
      <c r="F149" s="35">
        <f t="shared" si="30"/>
        <v>0</v>
      </c>
      <c r="G149" s="36"/>
      <c r="H149" s="150"/>
      <c r="I149" s="18" t="e">
        <f t="shared" si="31"/>
        <v>#NUM!</v>
      </c>
      <c r="J149" s="18" t="e">
        <f t="shared" si="29"/>
        <v>#NUM!</v>
      </c>
      <c r="L149" s="16">
        <v>8.23</v>
      </c>
      <c r="M149" s="20" t="e">
        <f t="shared" si="32"/>
        <v>#NUM!</v>
      </c>
      <c r="N149" s="18" t="e">
        <f t="shared" si="33"/>
        <v>#NUM!</v>
      </c>
      <c r="O149" s="18" t="e">
        <f t="shared" si="27"/>
        <v>#NUM!</v>
      </c>
      <c r="Q149" s="52">
        <v>40057</v>
      </c>
      <c r="R149" s="39" t="e">
        <f t="shared" si="36"/>
        <v>#NUM!</v>
      </c>
      <c r="S149" s="39">
        <f t="shared" si="37"/>
        <v>0</v>
      </c>
      <c r="T149" s="39" t="e">
        <f t="shared" si="38"/>
        <v>#NUM!</v>
      </c>
      <c r="U149" s="39">
        <f t="shared" si="39"/>
        <v>0</v>
      </c>
      <c r="V149" s="39" t="e">
        <f t="shared" si="34"/>
        <v>#NUM!</v>
      </c>
      <c r="X149" s="49" t="e">
        <f t="shared" si="35"/>
        <v>#NUM!</v>
      </c>
      <c r="Y149" s="49" t="e">
        <f t="shared" si="40"/>
        <v>#NUM!</v>
      </c>
    </row>
    <row r="150" spans="1:25" ht="15" customHeight="1" x14ac:dyDescent="0.2">
      <c r="A150" s="50">
        <v>40087</v>
      </c>
      <c r="B150" s="35">
        <f t="shared" si="28"/>
        <v>0</v>
      </c>
      <c r="C150" s="35"/>
      <c r="D150" s="35"/>
      <c r="E150" s="35"/>
      <c r="F150" s="35">
        <f t="shared" si="30"/>
        <v>0</v>
      </c>
      <c r="G150" s="36"/>
      <c r="H150" s="150"/>
      <c r="I150" s="18" t="e">
        <f t="shared" si="31"/>
        <v>#NUM!</v>
      </c>
      <c r="J150" s="18" t="e">
        <f t="shared" si="29"/>
        <v>#NUM!</v>
      </c>
      <c r="L150" s="16">
        <v>7.86</v>
      </c>
      <c r="M150" s="20" t="e">
        <f t="shared" si="32"/>
        <v>#NUM!</v>
      </c>
      <c r="N150" s="18" t="e">
        <f t="shared" si="33"/>
        <v>#NUM!</v>
      </c>
      <c r="O150" s="18" t="e">
        <f t="shared" si="27"/>
        <v>#NUM!</v>
      </c>
      <c r="Q150" s="52">
        <v>40087</v>
      </c>
      <c r="R150" s="39" t="e">
        <f t="shared" si="36"/>
        <v>#NUM!</v>
      </c>
      <c r="S150" s="39">
        <f t="shared" si="37"/>
        <v>0</v>
      </c>
      <c r="T150" s="39" t="e">
        <f t="shared" si="38"/>
        <v>#NUM!</v>
      </c>
      <c r="U150" s="39">
        <f t="shared" si="39"/>
        <v>0</v>
      </c>
      <c r="V150" s="39" t="e">
        <f t="shared" si="34"/>
        <v>#NUM!</v>
      </c>
      <c r="X150" s="49" t="e">
        <f t="shared" si="35"/>
        <v>#NUM!</v>
      </c>
      <c r="Y150" s="49" t="e">
        <f t="shared" si="40"/>
        <v>#NUM!</v>
      </c>
    </row>
    <row r="151" spans="1:25" x14ac:dyDescent="0.2">
      <c r="A151" s="50">
        <v>40118</v>
      </c>
      <c r="B151" s="35">
        <f t="shared" si="28"/>
        <v>0</v>
      </c>
      <c r="C151" s="35"/>
      <c r="D151" s="35"/>
      <c r="E151" s="35"/>
      <c r="F151" s="35">
        <f t="shared" si="30"/>
        <v>0</v>
      </c>
      <c r="G151" s="36"/>
      <c r="H151" s="150"/>
      <c r="I151" s="18" t="e">
        <f t="shared" si="31"/>
        <v>#NUM!</v>
      </c>
      <c r="J151" s="18" t="e">
        <f t="shared" si="29"/>
        <v>#NUM!</v>
      </c>
      <c r="L151" s="16">
        <v>7.9</v>
      </c>
      <c r="M151" s="20" t="e">
        <f t="shared" si="32"/>
        <v>#NUM!</v>
      </c>
      <c r="N151" s="18" t="e">
        <f t="shared" si="33"/>
        <v>#NUM!</v>
      </c>
      <c r="O151" s="18" t="e">
        <f t="shared" si="27"/>
        <v>#NUM!</v>
      </c>
      <c r="Q151" s="52">
        <v>40118</v>
      </c>
      <c r="R151" s="39" t="e">
        <f t="shared" si="36"/>
        <v>#NUM!</v>
      </c>
      <c r="S151" s="39">
        <f t="shared" si="37"/>
        <v>0</v>
      </c>
      <c r="T151" s="39" t="e">
        <f t="shared" si="38"/>
        <v>#NUM!</v>
      </c>
      <c r="U151" s="39">
        <f t="shared" si="39"/>
        <v>0</v>
      </c>
      <c r="V151" s="39" t="e">
        <f t="shared" si="34"/>
        <v>#NUM!</v>
      </c>
      <c r="X151" s="49" t="e">
        <f t="shared" si="35"/>
        <v>#NUM!</v>
      </c>
      <c r="Y151" s="49" t="e">
        <f t="shared" si="40"/>
        <v>#NUM!</v>
      </c>
    </row>
    <row r="152" spans="1:25" x14ac:dyDescent="0.2">
      <c r="A152" s="50">
        <v>40148</v>
      </c>
      <c r="B152" s="35">
        <f t="shared" si="28"/>
        <v>0</v>
      </c>
      <c r="C152" s="35"/>
      <c r="D152" s="35"/>
      <c r="E152" s="35"/>
      <c r="F152" s="35">
        <f t="shared" si="30"/>
        <v>0</v>
      </c>
      <c r="G152" s="36"/>
      <c r="H152" s="150"/>
      <c r="I152" s="18" t="e">
        <f t="shared" si="31"/>
        <v>#NUM!</v>
      </c>
      <c r="J152" s="18" t="e">
        <f t="shared" si="29"/>
        <v>#NUM!</v>
      </c>
      <c r="L152" s="16">
        <v>7.89</v>
      </c>
      <c r="M152" s="20" t="e">
        <f t="shared" si="32"/>
        <v>#NUM!</v>
      </c>
      <c r="N152" s="18" t="e">
        <f t="shared" si="33"/>
        <v>#NUM!</v>
      </c>
      <c r="O152" s="18" t="e">
        <f t="shared" si="27"/>
        <v>#NUM!</v>
      </c>
      <c r="Q152" s="52">
        <v>40148</v>
      </c>
      <c r="R152" s="39" t="e">
        <f t="shared" si="36"/>
        <v>#NUM!</v>
      </c>
      <c r="S152" s="39">
        <f t="shared" si="37"/>
        <v>0</v>
      </c>
      <c r="T152" s="39" t="e">
        <f t="shared" si="38"/>
        <v>#NUM!</v>
      </c>
      <c r="U152" s="39">
        <f t="shared" si="39"/>
        <v>0</v>
      </c>
      <c r="V152" s="39" t="e">
        <f t="shared" si="34"/>
        <v>#NUM!</v>
      </c>
      <c r="X152" s="49" t="e">
        <f t="shared" si="35"/>
        <v>#NUM!</v>
      </c>
      <c r="Y152" s="49" t="e">
        <f t="shared" si="40"/>
        <v>#NUM!</v>
      </c>
    </row>
    <row r="153" spans="1:25" x14ac:dyDescent="0.2">
      <c r="A153" s="50">
        <v>40179</v>
      </c>
      <c r="B153" s="35">
        <f t="shared" si="28"/>
        <v>0</v>
      </c>
      <c r="C153" s="35"/>
      <c r="D153" s="35"/>
      <c r="E153" s="35"/>
      <c r="F153" s="35">
        <f t="shared" si="30"/>
        <v>0</v>
      </c>
      <c r="G153" s="36"/>
      <c r="H153" s="150"/>
      <c r="I153" s="18" t="e">
        <f t="shared" si="31"/>
        <v>#NUM!</v>
      </c>
      <c r="J153" s="18" t="e">
        <f t="shared" si="29"/>
        <v>#NUM!</v>
      </c>
      <c r="L153" s="16">
        <v>7.93</v>
      </c>
      <c r="M153" s="20" t="e">
        <f t="shared" si="32"/>
        <v>#NUM!</v>
      </c>
      <c r="N153" s="18" t="e">
        <f t="shared" si="33"/>
        <v>#NUM!</v>
      </c>
      <c r="O153" s="18" t="e">
        <f t="shared" si="27"/>
        <v>#NUM!</v>
      </c>
      <c r="Q153" s="52">
        <v>40179</v>
      </c>
      <c r="R153" s="39" t="e">
        <f t="shared" si="36"/>
        <v>#NUM!</v>
      </c>
      <c r="S153" s="39">
        <f t="shared" si="37"/>
        <v>0</v>
      </c>
      <c r="T153" s="39" t="e">
        <f t="shared" si="38"/>
        <v>#NUM!</v>
      </c>
      <c r="U153" s="39">
        <f t="shared" si="39"/>
        <v>0</v>
      </c>
      <c r="V153" s="39" t="e">
        <f t="shared" si="34"/>
        <v>#NUM!</v>
      </c>
      <c r="X153" s="49" t="e">
        <f t="shared" si="35"/>
        <v>#NUM!</v>
      </c>
      <c r="Y153" s="49" t="e">
        <f t="shared" si="40"/>
        <v>#NUM!</v>
      </c>
    </row>
    <row r="154" spans="1:25" x14ac:dyDescent="0.2">
      <c r="A154" s="50">
        <v>40210</v>
      </c>
      <c r="B154" s="35">
        <f t="shared" si="28"/>
        <v>0</v>
      </c>
      <c r="C154" s="35"/>
      <c r="D154" s="35"/>
      <c r="E154" s="35"/>
      <c r="F154" s="35">
        <f t="shared" si="30"/>
        <v>0</v>
      </c>
      <c r="G154" s="36"/>
      <c r="H154" s="150"/>
      <c r="I154" s="18" t="e">
        <f t="shared" si="31"/>
        <v>#NUM!</v>
      </c>
      <c r="J154" s="18" t="e">
        <f t="shared" si="29"/>
        <v>#NUM!</v>
      </c>
      <c r="L154" s="16">
        <v>7.7700000000000005</v>
      </c>
      <c r="M154" s="20" t="e">
        <f t="shared" si="32"/>
        <v>#NUM!</v>
      </c>
      <c r="N154" s="18" t="e">
        <f t="shared" si="33"/>
        <v>#NUM!</v>
      </c>
      <c r="O154" s="18" t="e">
        <f t="shared" si="27"/>
        <v>#NUM!</v>
      </c>
      <c r="Q154" s="52">
        <v>40210</v>
      </c>
      <c r="R154" s="39" t="e">
        <f t="shared" si="36"/>
        <v>#NUM!</v>
      </c>
      <c r="S154" s="39">
        <f t="shared" si="37"/>
        <v>0</v>
      </c>
      <c r="T154" s="39" t="e">
        <f t="shared" si="38"/>
        <v>#NUM!</v>
      </c>
      <c r="U154" s="39">
        <f t="shared" si="39"/>
        <v>0</v>
      </c>
      <c r="V154" s="39" t="e">
        <f t="shared" si="34"/>
        <v>#NUM!</v>
      </c>
      <c r="X154" s="49" t="e">
        <f t="shared" si="35"/>
        <v>#NUM!</v>
      </c>
      <c r="Y154" s="49" t="e">
        <f t="shared" si="40"/>
        <v>#NUM!</v>
      </c>
    </row>
    <row r="155" spans="1:25" x14ac:dyDescent="0.2">
      <c r="A155" s="50">
        <v>40238</v>
      </c>
      <c r="B155" s="35">
        <f t="shared" si="28"/>
        <v>0</v>
      </c>
      <c r="C155" s="35"/>
      <c r="D155" s="35"/>
      <c r="E155" s="35"/>
      <c r="F155" s="35">
        <f t="shared" si="30"/>
        <v>0</v>
      </c>
      <c r="G155" s="36"/>
      <c r="H155" s="150"/>
      <c r="I155" s="18" t="e">
        <f t="shared" si="31"/>
        <v>#NUM!</v>
      </c>
      <c r="J155" s="18" t="e">
        <f t="shared" si="29"/>
        <v>#NUM!</v>
      </c>
      <c r="L155" s="16">
        <v>7.7</v>
      </c>
      <c r="M155" s="20" t="e">
        <f t="shared" si="32"/>
        <v>#NUM!</v>
      </c>
      <c r="N155" s="18" t="e">
        <f t="shared" si="33"/>
        <v>#NUM!</v>
      </c>
      <c r="O155" s="18" t="e">
        <f t="shared" si="27"/>
        <v>#NUM!</v>
      </c>
      <c r="Q155" s="52">
        <v>40238</v>
      </c>
      <c r="R155" s="39" t="e">
        <f t="shared" si="36"/>
        <v>#NUM!</v>
      </c>
      <c r="S155" s="39">
        <f t="shared" si="37"/>
        <v>0</v>
      </c>
      <c r="T155" s="39" t="e">
        <f t="shared" si="38"/>
        <v>#NUM!</v>
      </c>
      <c r="U155" s="39">
        <f t="shared" si="39"/>
        <v>0</v>
      </c>
      <c r="V155" s="39" t="e">
        <f t="shared" si="34"/>
        <v>#NUM!</v>
      </c>
      <c r="X155" s="49" t="e">
        <f t="shared" si="35"/>
        <v>#NUM!</v>
      </c>
      <c r="Y155" s="49" t="e">
        <f t="shared" si="40"/>
        <v>#NUM!</v>
      </c>
    </row>
    <row r="156" spans="1:25" x14ac:dyDescent="0.2">
      <c r="A156" s="50">
        <v>40269</v>
      </c>
      <c r="B156" s="35">
        <f t="shared" si="28"/>
        <v>0</v>
      </c>
      <c r="C156" s="35"/>
      <c r="D156" s="35"/>
      <c r="E156" s="35"/>
      <c r="F156" s="35">
        <f t="shared" si="30"/>
        <v>0</v>
      </c>
      <c r="G156" s="36"/>
      <c r="H156" s="150"/>
      <c r="I156" s="18" t="e">
        <f t="shared" si="31"/>
        <v>#NUM!</v>
      </c>
      <c r="J156" s="18" t="e">
        <f t="shared" si="29"/>
        <v>#NUM!</v>
      </c>
      <c r="L156" s="16">
        <v>7.79</v>
      </c>
      <c r="M156" s="20" t="e">
        <f t="shared" si="32"/>
        <v>#NUM!</v>
      </c>
      <c r="N156" s="18" t="e">
        <f t="shared" si="33"/>
        <v>#NUM!</v>
      </c>
      <c r="O156" s="18" t="e">
        <f t="shared" si="27"/>
        <v>#NUM!</v>
      </c>
      <c r="Q156" s="52">
        <v>40269</v>
      </c>
      <c r="R156" s="39" t="e">
        <f t="shared" si="36"/>
        <v>#NUM!</v>
      </c>
      <c r="S156" s="39">
        <f t="shared" si="37"/>
        <v>0</v>
      </c>
      <c r="T156" s="39" t="e">
        <f t="shared" si="38"/>
        <v>#NUM!</v>
      </c>
      <c r="U156" s="39">
        <f t="shared" si="39"/>
        <v>0</v>
      </c>
      <c r="V156" s="39" t="e">
        <f t="shared" si="34"/>
        <v>#NUM!</v>
      </c>
      <c r="X156" s="49" t="e">
        <f t="shared" si="35"/>
        <v>#NUM!</v>
      </c>
      <c r="Y156" s="49" t="e">
        <f t="shared" si="40"/>
        <v>#NUM!</v>
      </c>
    </row>
    <row r="157" spans="1:25" x14ac:dyDescent="0.2">
      <c r="A157" s="50">
        <v>40299</v>
      </c>
      <c r="B157" s="35">
        <f t="shared" si="28"/>
        <v>0</v>
      </c>
      <c r="C157" s="35"/>
      <c r="D157" s="35"/>
      <c r="E157" s="35"/>
      <c r="F157" s="35">
        <f t="shared" si="30"/>
        <v>0</v>
      </c>
      <c r="G157" s="36"/>
      <c r="H157" s="150"/>
      <c r="I157" s="18" t="e">
        <f t="shared" si="31"/>
        <v>#NUM!</v>
      </c>
      <c r="J157" s="18" t="e">
        <f t="shared" si="29"/>
        <v>#NUM!</v>
      </c>
      <c r="L157" s="16">
        <v>7.76</v>
      </c>
      <c r="M157" s="20" t="e">
        <f t="shared" si="32"/>
        <v>#NUM!</v>
      </c>
      <c r="N157" s="18" t="e">
        <f t="shared" si="33"/>
        <v>#NUM!</v>
      </c>
      <c r="O157" s="18" t="e">
        <f t="shared" si="27"/>
        <v>#NUM!</v>
      </c>
      <c r="Q157" s="52">
        <v>40299</v>
      </c>
      <c r="R157" s="39" t="e">
        <f t="shared" si="36"/>
        <v>#NUM!</v>
      </c>
      <c r="S157" s="39">
        <f t="shared" si="37"/>
        <v>0</v>
      </c>
      <c r="T157" s="39" t="e">
        <f t="shared" si="38"/>
        <v>#NUM!</v>
      </c>
      <c r="U157" s="39">
        <f t="shared" si="39"/>
        <v>0</v>
      </c>
      <c r="V157" s="39" t="e">
        <f t="shared" si="34"/>
        <v>#NUM!</v>
      </c>
      <c r="W157" s="16"/>
      <c r="X157" s="49" t="e">
        <f t="shared" si="35"/>
        <v>#NUM!</v>
      </c>
      <c r="Y157" s="49" t="e">
        <f t="shared" si="40"/>
        <v>#NUM!</v>
      </c>
    </row>
    <row r="158" spans="1:25" x14ac:dyDescent="0.2">
      <c r="A158" s="50">
        <v>40330</v>
      </c>
      <c r="B158" s="35">
        <f t="shared" si="28"/>
        <v>0</v>
      </c>
      <c r="C158" s="35"/>
      <c r="D158" s="35"/>
      <c r="E158" s="35"/>
      <c r="F158" s="35">
        <f t="shared" si="30"/>
        <v>0</v>
      </c>
      <c r="G158" s="36"/>
      <c r="H158" s="150"/>
      <c r="I158" s="18" t="e">
        <f t="shared" si="31"/>
        <v>#NUM!</v>
      </c>
      <c r="J158" s="18" t="e">
        <f t="shared" si="29"/>
        <v>#NUM!</v>
      </c>
      <c r="L158" s="16">
        <v>7.82</v>
      </c>
      <c r="M158" s="20" t="e">
        <f t="shared" si="32"/>
        <v>#NUM!</v>
      </c>
      <c r="N158" s="18" t="e">
        <f t="shared" si="33"/>
        <v>#NUM!</v>
      </c>
      <c r="O158" s="18" t="e">
        <f t="shared" si="27"/>
        <v>#NUM!</v>
      </c>
      <c r="Q158" s="52">
        <v>40330</v>
      </c>
      <c r="R158" s="39" t="e">
        <f t="shared" si="36"/>
        <v>#NUM!</v>
      </c>
      <c r="S158" s="39">
        <f t="shared" si="37"/>
        <v>0</v>
      </c>
      <c r="T158" s="39" t="e">
        <f t="shared" si="38"/>
        <v>#NUM!</v>
      </c>
      <c r="U158" s="39">
        <f t="shared" si="39"/>
        <v>0</v>
      </c>
      <c r="V158" s="39" t="e">
        <f t="shared" si="34"/>
        <v>#NUM!</v>
      </c>
      <c r="W158" s="16"/>
      <c r="X158" s="49" t="e">
        <f t="shared" si="35"/>
        <v>#NUM!</v>
      </c>
      <c r="Y158" s="49" t="e">
        <f t="shared" si="40"/>
        <v>#NUM!</v>
      </c>
    </row>
    <row r="159" spans="1:25" x14ac:dyDescent="0.2">
      <c r="A159" s="50">
        <v>40360</v>
      </c>
      <c r="B159" s="35">
        <f t="shared" si="28"/>
        <v>0</v>
      </c>
      <c r="C159" s="35"/>
      <c r="D159" s="35"/>
      <c r="E159" s="35"/>
      <c r="F159" s="35">
        <f t="shared" si="30"/>
        <v>0</v>
      </c>
      <c r="G159" s="36"/>
      <c r="H159" s="150"/>
      <c r="I159" s="18" t="e">
        <f t="shared" si="31"/>
        <v>#NUM!</v>
      </c>
      <c r="J159" s="18" t="e">
        <f t="shared" si="29"/>
        <v>#NUM!</v>
      </c>
      <c r="L159" s="16">
        <v>7.7700000000000005</v>
      </c>
      <c r="M159" s="20" t="e">
        <f t="shared" si="32"/>
        <v>#NUM!</v>
      </c>
      <c r="N159" s="18" t="e">
        <f t="shared" si="33"/>
        <v>#NUM!</v>
      </c>
      <c r="O159" s="18" t="e">
        <f t="shared" si="27"/>
        <v>#NUM!</v>
      </c>
      <c r="Q159" s="52">
        <v>40360</v>
      </c>
      <c r="R159" s="39" t="e">
        <f t="shared" si="36"/>
        <v>#NUM!</v>
      </c>
      <c r="S159" s="39">
        <f t="shared" si="37"/>
        <v>0</v>
      </c>
      <c r="T159" s="39" t="e">
        <f t="shared" si="38"/>
        <v>#NUM!</v>
      </c>
      <c r="U159" s="39">
        <f t="shared" si="39"/>
        <v>0</v>
      </c>
      <c r="V159" s="39" t="e">
        <f t="shared" si="34"/>
        <v>#NUM!</v>
      </c>
      <c r="W159" s="16"/>
      <c r="X159" s="49" t="e">
        <f t="shared" si="35"/>
        <v>#NUM!</v>
      </c>
      <c r="Y159" s="49" t="e">
        <f t="shared" si="40"/>
        <v>#NUM!</v>
      </c>
    </row>
    <row r="160" spans="1:25" x14ac:dyDescent="0.2">
      <c r="A160" s="50">
        <v>40391</v>
      </c>
      <c r="B160" s="35">
        <f t="shared" si="28"/>
        <v>0</v>
      </c>
      <c r="C160" s="35"/>
      <c r="D160" s="35"/>
      <c r="E160" s="35"/>
      <c r="F160" s="35">
        <f t="shared" si="30"/>
        <v>0</v>
      </c>
      <c r="G160" s="36"/>
      <c r="H160" s="150"/>
      <c r="I160" s="18" t="e">
        <f t="shared" si="31"/>
        <v>#NUM!</v>
      </c>
      <c r="J160" s="18" t="e">
        <f t="shared" si="29"/>
        <v>#NUM!</v>
      </c>
      <c r="L160" s="16">
        <v>7.7</v>
      </c>
      <c r="M160" s="20" t="e">
        <f t="shared" si="32"/>
        <v>#NUM!</v>
      </c>
      <c r="N160" s="18" t="e">
        <f t="shared" si="33"/>
        <v>#NUM!</v>
      </c>
      <c r="O160" s="18" t="e">
        <f t="shared" si="27"/>
        <v>#NUM!</v>
      </c>
      <c r="Q160" s="52">
        <v>40391</v>
      </c>
      <c r="R160" s="39" t="e">
        <f t="shared" si="36"/>
        <v>#NUM!</v>
      </c>
      <c r="S160" s="39">
        <f t="shared" si="37"/>
        <v>0</v>
      </c>
      <c r="T160" s="39" t="e">
        <f t="shared" si="38"/>
        <v>#NUM!</v>
      </c>
      <c r="U160" s="39">
        <f t="shared" si="39"/>
        <v>0</v>
      </c>
      <c r="V160" s="39" t="e">
        <f t="shared" si="34"/>
        <v>#NUM!</v>
      </c>
      <c r="W160" s="16"/>
      <c r="X160" s="49" t="e">
        <f t="shared" si="35"/>
        <v>#NUM!</v>
      </c>
      <c r="Y160" s="49" t="e">
        <f t="shared" si="40"/>
        <v>#NUM!</v>
      </c>
    </row>
    <row r="161" spans="1:25" x14ac:dyDescent="0.2">
      <c r="A161" s="50">
        <v>40422</v>
      </c>
      <c r="B161" s="35">
        <f t="shared" si="28"/>
        <v>0</v>
      </c>
      <c r="C161" s="35"/>
      <c r="D161" s="35"/>
      <c r="E161" s="35"/>
      <c r="F161" s="35">
        <f t="shared" si="30"/>
        <v>0</v>
      </c>
      <c r="G161" s="36"/>
      <c r="H161" s="150"/>
      <c r="I161" s="18" t="e">
        <f t="shared" si="31"/>
        <v>#NUM!</v>
      </c>
      <c r="J161" s="18" t="e">
        <f t="shared" si="29"/>
        <v>#NUM!</v>
      </c>
      <c r="L161" s="16">
        <v>7.7399999999999993</v>
      </c>
      <c r="M161" s="20" t="e">
        <f t="shared" si="32"/>
        <v>#NUM!</v>
      </c>
      <c r="N161" s="18" t="e">
        <f t="shared" si="33"/>
        <v>#NUM!</v>
      </c>
      <c r="O161" s="18" t="e">
        <f t="shared" si="27"/>
        <v>#NUM!</v>
      </c>
      <c r="Q161" s="52">
        <v>40422</v>
      </c>
      <c r="R161" s="39" t="e">
        <f t="shared" si="36"/>
        <v>#NUM!</v>
      </c>
      <c r="S161" s="39">
        <f t="shared" si="37"/>
        <v>0</v>
      </c>
      <c r="T161" s="39" t="e">
        <f t="shared" si="38"/>
        <v>#NUM!</v>
      </c>
      <c r="U161" s="39">
        <f t="shared" si="39"/>
        <v>0</v>
      </c>
      <c r="V161" s="39" t="e">
        <f t="shared" si="34"/>
        <v>#NUM!</v>
      </c>
      <c r="W161" s="16"/>
      <c r="X161" s="49" t="e">
        <f t="shared" si="35"/>
        <v>#NUM!</v>
      </c>
      <c r="Y161" s="49" t="e">
        <f t="shared" si="40"/>
        <v>#NUM!</v>
      </c>
    </row>
    <row r="162" spans="1:25" x14ac:dyDescent="0.2">
      <c r="A162" s="50">
        <v>40452</v>
      </c>
      <c r="B162" s="35">
        <f t="shared" si="28"/>
        <v>0</v>
      </c>
      <c r="C162" s="35"/>
      <c r="D162" s="35"/>
      <c r="E162" s="35"/>
      <c r="F162" s="35">
        <f t="shared" si="30"/>
        <v>0</v>
      </c>
      <c r="G162" s="36"/>
      <c r="H162" s="150"/>
      <c r="I162" s="18" t="e">
        <f t="shared" si="31"/>
        <v>#NUM!</v>
      </c>
      <c r="J162" s="18" t="e">
        <f t="shared" si="29"/>
        <v>#NUM!</v>
      </c>
      <c r="L162" s="16">
        <v>7.68</v>
      </c>
      <c r="M162" s="20" t="e">
        <f t="shared" si="32"/>
        <v>#NUM!</v>
      </c>
      <c r="N162" s="18" t="e">
        <f t="shared" si="33"/>
        <v>#NUM!</v>
      </c>
      <c r="O162" s="18" t="e">
        <f t="shared" si="27"/>
        <v>#NUM!</v>
      </c>
      <c r="Q162" s="52">
        <v>40452</v>
      </c>
      <c r="R162" s="39" t="e">
        <f t="shared" si="36"/>
        <v>#NUM!</v>
      </c>
      <c r="S162" s="39">
        <f t="shared" si="37"/>
        <v>0</v>
      </c>
      <c r="T162" s="39" t="e">
        <f t="shared" si="38"/>
        <v>#NUM!</v>
      </c>
      <c r="U162" s="39">
        <f t="shared" si="39"/>
        <v>0</v>
      </c>
      <c r="V162" s="39" t="e">
        <f t="shared" si="34"/>
        <v>#NUM!</v>
      </c>
      <c r="W162" s="16"/>
      <c r="X162" s="49" t="e">
        <f t="shared" si="35"/>
        <v>#NUM!</v>
      </c>
      <c r="Y162" s="49" t="e">
        <f t="shared" si="40"/>
        <v>#NUM!</v>
      </c>
    </row>
    <row r="163" spans="1:25" x14ac:dyDescent="0.2">
      <c r="A163" s="50">
        <v>40483</v>
      </c>
      <c r="B163" s="35">
        <f t="shared" si="28"/>
        <v>0</v>
      </c>
      <c r="C163" s="35"/>
      <c r="D163" s="35"/>
      <c r="E163" s="35"/>
      <c r="F163" s="35">
        <f t="shared" si="30"/>
        <v>0</v>
      </c>
      <c r="G163" s="36"/>
      <c r="H163" s="150"/>
      <c r="I163" s="18" t="e">
        <f t="shared" si="31"/>
        <v>#NUM!</v>
      </c>
      <c r="J163" s="18" t="e">
        <f t="shared" si="29"/>
        <v>#NUM!</v>
      </c>
      <c r="L163" s="16">
        <v>7.7299999999999995</v>
      </c>
      <c r="M163" s="20" t="e">
        <f t="shared" si="32"/>
        <v>#NUM!</v>
      </c>
      <c r="N163" s="18" t="e">
        <f t="shared" si="33"/>
        <v>#NUM!</v>
      </c>
      <c r="O163" s="18" t="e">
        <f t="shared" si="27"/>
        <v>#NUM!</v>
      </c>
      <c r="Q163" s="52">
        <v>40483</v>
      </c>
      <c r="R163" s="39" t="e">
        <f t="shared" si="36"/>
        <v>#NUM!</v>
      </c>
      <c r="S163" s="39">
        <f t="shared" si="37"/>
        <v>0</v>
      </c>
      <c r="T163" s="39" t="e">
        <f t="shared" si="38"/>
        <v>#NUM!</v>
      </c>
      <c r="U163" s="39">
        <f t="shared" si="39"/>
        <v>0</v>
      </c>
      <c r="V163" s="39" t="e">
        <f t="shared" si="34"/>
        <v>#NUM!</v>
      </c>
      <c r="W163" s="16"/>
      <c r="X163" s="49" t="e">
        <f t="shared" si="35"/>
        <v>#NUM!</v>
      </c>
      <c r="Y163" s="49" t="e">
        <f t="shared" si="40"/>
        <v>#NUM!</v>
      </c>
    </row>
    <row r="164" spans="1:25" x14ac:dyDescent="0.2">
      <c r="A164" s="50">
        <v>40513</v>
      </c>
      <c r="B164" s="35">
        <f t="shared" si="28"/>
        <v>0</v>
      </c>
      <c r="C164" s="35"/>
      <c r="D164" s="35"/>
      <c r="E164" s="35"/>
      <c r="F164" s="35">
        <f t="shared" si="30"/>
        <v>0</v>
      </c>
      <c r="G164" s="36"/>
      <c r="H164" s="150"/>
      <c r="I164" s="18" t="e">
        <f t="shared" si="31"/>
        <v>#NUM!</v>
      </c>
      <c r="J164" s="18" t="e">
        <f t="shared" si="29"/>
        <v>#NUM!</v>
      </c>
      <c r="L164" s="16">
        <v>7.6899999999999995</v>
      </c>
      <c r="M164" s="20" t="e">
        <f t="shared" si="32"/>
        <v>#NUM!</v>
      </c>
      <c r="N164" s="18" t="e">
        <f t="shared" si="33"/>
        <v>#NUM!</v>
      </c>
      <c r="O164" s="18" t="e">
        <f t="shared" si="27"/>
        <v>#NUM!</v>
      </c>
      <c r="Q164" s="52">
        <v>40513</v>
      </c>
      <c r="R164" s="39" t="e">
        <f t="shared" si="36"/>
        <v>#NUM!</v>
      </c>
      <c r="S164" s="39">
        <f t="shared" si="37"/>
        <v>0</v>
      </c>
      <c r="T164" s="39" t="e">
        <f t="shared" si="38"/>
        <v>#NUM!</v>
      </c>
      <c r="U164" s="39">
        <f t="shared" si="39"/>
        <v>0</v>
      </c>
      <c r="V164" s="39" t="e">
        <f t="shared" si="34"/>
        <v>#NUM!</v>
      </c>
      <c r="W164" s="16"/>
      <c r="X164" s="49" t="e">
        <f t="shared" si="35"/>
        <v>#NUM!</v>
      </c>
      <c r="Y164" s="49" t="e">
        <f t="shared" si="40"/>
        <v>#NUM!</v>
      </c>
    </row>
    <row r="165" spans="1:25" x14ac:dyDescent="0.2">
      <c r="A165" s="50">
        <v>40544</v>
      </c>
      <c r="B165" s="35">
        <f t="shared" si="28"/>
        <v>0</v>
      </c>
      <c r="C165" s="35"/>
      <c r="D165" s="35"/>
      <c r="E165" s="35"/>
      <c r="F165" s="35">
        <f t="shared" si="30"/>
        <v>0</v>
      </c>
      <c r="G165" s="36"/>
      <c r="H165" s="150"/>
      <c r="I165" s="18" t="e">
        <f t="shared" si="31"/>
        <v>#NUM!</v>
      </c>
      <c r="J165" s="18" t="e">
        <f t="shared" si="29"/>
        <v>#NUM!</v>
      </c>
      <c r="L165" s="16">
        <v>7.55</v>
      </c>
      <c r="M165" s="20" t="e">
        <f t="shared" si="32"/>
        <v>#NUM!</v>
      </c>
      <c r="N165" s="18" t="e">
        <f t="shared" si="33"/>
        <v>#NUM!</v>
      </c>
      <c r="O165" s="18" t="e">
        <f t="shared" si="27"/>
        <v>#NUM!</v>
      </c>
      <c r="Q165" s="52">
        <v>40544</v>
      </c>
      <c r="R165" s="39" t="e">
        <f t="shared" si="36"/>
        <v>#NUM!</v>
      </c>
      <c r="S165" s="39">
        <f t="shared" si="37"/>
        <v>0</v>
      </c>
      <c r="T165" s="39" t="e">
        <f t="shared" si="38"/>
        <v>#NUM!</v>
      </c>
      <c r="U165" s="39">
        <f t="shared" si="39"/>
        <v>0</v>
      </c>
      <c r="V165" s="39" t="e">
        <f t="shared" si="34"/>
        <v>#NUM!</v>
      </c>
      <c r="W165" s="16"/>
      <c r="X165" s="49" t="e">
        <f t="shared" si="35"/>
        <v>#NUM!</v>
      </c>
      <c r="Y165" s="49" t="e">
        <f t="shared" si="40"/>
        <v>#NUM!</v>
      </c>
    </row>
    <row r="166" spans="1:25" x14ac:dyDescent="0.2">
      <c r="A166" s="50">
        <v>40575</v>
      </c>
      <c r="B166" s="35">
        <f t="shared" si="28"/>
        <v>0</v>
      </c>
      <c r="C166" s="35"/>
      <c r="D166" s="35"/>
      <c r="E166" s="35"/>
      <c r="F166" s="35">
        <f t="shared" si="30"/>
        <v>0</v>
      </c>
      <c r="G166" s="36"/>
      <c r="H166" s="150"/>
      <c r="I166" s="18" t="e">
        <f t="shared" si="31"/>
        <v>#NUM!</v>
      </c>
      <c r="J166" s="18" t="e">
        <f t="shared" si="29"/>
        <v>#NUM!</v>
      </c>
      <c r="L166" s="16">
        <v>7.8</v>
      </c>
      <c r="M166" s="20" t="e">
        <f t="shared" si="32"/>
        <v>#NUM!</v>
      </c>
      <c r="N166" s="18" t="e">
        <f t="shared" si="33"/>
        <v>#NUM!</v>
      </c>
      <c r="O166" s="18" t="e">
        <f t="shared" si="27"/>
        <v>#NUM!</v>
      </c>
      <c r="Q166" s="52">
        <v>40575</v>
      </c>
      <c r="R166" s="39" t="e">
        <f t="shared" si="36"/>
        <v>#NUM!</v>
      </c>
      <c r="S166" s="39">
        <f t="shared" si="37"/>
        <v>0</v>
      </c>
      <c r="T166" s="39" t="e">
        <f t="shared" si="38"/>
        <v>#NUM!</v>
      </c>
      <c r="U166" s="39">
        <f t="shared" si="39"/>
        <v>0</v>
      </c>
      <c r="V166" s="39" t="e">
        <f t="shared" si="34"/>
        <v>#NUM!</v>
      </c>
      <c r="W166" s="16"/>
      <c r="X166" s="49" t="e">
        <f t="shared" si="35"/>
        <v>#NUM!</v>
      </c>
      <c r="Y166" s="49" t="e">
        <f t="shared" si="40"/>
        <v>#NUM!</v>
      </c>
    </row>
    <row r="167" spans="1:25" x14ac:dyDescent="0.2">
      <c r="A167" s="50">
        <v>40603</v>
      </c>
      <c r="B167" s="35">
        <f t="shared" si="28"/>
        <v>0</v>
      </c>
      <c r="C167" s="35"/>
      <c r="D167" s="35"/>
      <c r="E167" s="35"/>
      <c r="F167" s="35">
        <f t="shared" si="30"/>
        <v>0</v>
      </c>
      <c r="G167" s="36"/>
      <c r="H167" s="150"/>
      <c r="I167" s="18" t="e">
        <f t="shared" si="31"/>
        <v>#NUM!</v>
      </c>
      <c r="J167" s="18" t="e">
        <f t="shared" si="29"/>
        <v>#NUM!</v>
      </c>
      <c r="L167" s="16">
        <v>7.7</v>
      </c>
      <c r="M167" s="20" t="e">
        <f t="shared" si="32"/>
        <v>#NUM!</v>
      </c>
      <c r="N167" s="18" t="e">
        <f t="shared" si="33"/>
        <v>#NUM!</v>
      </c>
      <c r="O167" s="18" t="e">
        <f t="shared" si="27"/>
        <v>#NUM!</v>
      </c>
      <c r="Q167" s="52">
        <v>40603</v>
      </c>
      <c r="R167" s="39" t="e">
        <f t="shared" si="36"/>
        <v>#NUM!</v>
      </c>
      <c r="S167" s="39">
        <f t="shared" si="37"/>
        <v>0</v>
      </c>
      <c r="T167" s="39" t="e">
        <f t="shared" si="38"/>
        <v>#NUM!</v>
      </c>
      <c r="U167" s="39">
        <f t="shared" si="39"/>
        <v>0</v>
      </c>
      <c r="V167" s="39" t="e">
        <f t="shared" si="34"/>
        <v>#NUM!</v>
      </c>
      <c r="W167" s="16"/>
      <c r="X167" s="49" t="e">
        <f t="shared" si="35"/>
        <v>#NUM!</v>
      </c>
      <c r="Y167" s="49" t="e">
        <f t="shared" si="40"/>
        <v>#NUM!</v>
      </c>
    </row>
    <row r="168" spans="1:25" x14ac:dyDescent="0.2">
      <c r="A168" s="50">
        <v>40634</v>
      </c>
      <c r="B168" s="35">
        <f t="shared" si="28"/>
        <v>0</v>
      </c>
      <c r="C168" s="35"/>
      <c r="D168" s="35"/>
      <c r="E168" s="35"/>
      <c r="F168" s="35">
        <f t="shared" si="30"/>
        <v>0</v>
      </c>
      <c r="G168" s="36"/>
      <c r="H168" s="150"/>
      <c r="I168" s="18" t="e">
        <f t="shared" si="31"/>
        <v>#NUM!</v>
      </c>
      <c r="J168" s="18" t="e">
        <f t="shared" si="29"/>
        <v>#NUM!</v>
      </c>
      <c r="L168" s="16">
        <v>7.61</v>
      </c>
      <c r="M168" s="20" t="e">
        <f t="shared" si="32"/>
        <v>#NUM!</v>
      </c>
      <c r="N168" s="18" t="e">
        <f t="shared" si="33"/>
        <v>#NUM!</v>
      </c>
      <c r="O168" s="18" t="e">
        <f t="shared" si="27"/>
        <v>#NUM!</v>
      </c>
      <c r="Q168" s="52">
        <v>40634</v>
      </c>
      <c r="R168" s="39" t="e">
        <f t="shared" si="36"/>
        <v>#NUM!</v>
      </c>
      <c r="S168" s="39">
        <f t="shared" si="37"/>
        <v>0</v>
      </c>
      <c r="T168" s="39" t="e">
        <f t="shared" si="38"/>
        <v>#NUM!</v>
      </c>
      <c r="U168" s="39">
        <f t="shared" si="39"/>
        <v>0</v>
      </c>
      <c r="V168" s="39" t="e">
        <f t="shared" si="34"/>
        <v>#NUM!</v>
      </c>
      <c r="W168" s="16"/>
      <c r="X168" s="49" t="e">
        <f t="shared" si="35"/>
        <v>#NUM!</v>
      </c>
      <c r="Y168" s="49" t="e">
        <f t="shared" si="40"/>
        <v>#NUM!</v>
      </c>
    </row>
    <row r="169" spans="1:25" x14ac:dyDescent="0.2">
      <c r="A169" s="50">
        <v>40664</v>
      </c>
      <c r="B169" s="35">
        <f t="shared" si="28"/>
        <v>0</v>
      </c>
      <c r="C169" s="35"/>
      <c r="D169" s="35"/>
      <c r="E169" s="35"/>
      <c r="F169" s="35">
        <f t="shared" si="30"/>
        <v>0</v>
      </c>
      <c r="G169" s="36"/>
      <c r="H169" s="150"/>
      <c r="I169" s="18" t="e">
        <f t="shared" si="31"/>
        <v>#NUM!</v>
      </c>
      <c r="J169" s="18" t="e">
        <f t="shared" si="29"/>
        <v>#NUM!</v>
      </c>
      <c r="L169" s="16">
        <v>7.5600000000000005</v>
      </c>
      <c r="M169" s="20" t="e">
        <f t="shared" si="32"/>
        <v>#NUM!</v>
      </c>
      <c r="N169" s="18" t="e">
        <f t="shared" si="33"/>
        <v>#NUM!</v>
      </c>
      <c r="O169" s="18" t="e">
        <f t="shared" si="27"/>
        <v>#NUM!</v>
      </c>
      <c r="Q169" s="52">
        <v>40664</v>
      </c>
      <c r="R169" s="39" t="e">
        <f t="shared" si="36"/>
        <v>#NUM!</v>
      </c>
      <c r="S169" s="39">
        <f t="shared" si="37"/>
        <v>0</v>
      </c>
      <c r="T169" s="39" t="e">
        <f t="shared" si="38"/>
        <v>#NUM!</v>
      </c>
      <c r="U169" s="39">
        <f t="shared" si="39"/>
        <v>0</v>
      </c>
      <c r="V169" s="39" t="e">
        <f t="shared" si="34"/>
        <v>#NUM!</v>
      </c>
      <c r="W169" s="16"/>
      <c r="X169" s="49" t="e">
        <f t="shared" si="35"/>
        <v>#NUM!</v>
      </c>
      <c r="Y169" s="49" t="e">
        <f t="shared" si="40"/>
        <v>#NUM!</v>
      </c>
    </row>
    <row r="170" spans="1:25" x14ac:dyDescent="0.2">
      <c r="A170" s="50">
        <v>40695</v>
      </c>
      <c r="B170" s="35">
        <f t="shared" si="28"/>
        <v>0</v>
      </c>
      <c r="C170" s="35"/>
      <c r="D170" s="35"/>
      <c r="E170" s="35"/>
      <c r="F170" s="35">
        <f t="shared" si="30"/>
        <v>0</v>
      </c>
      <c r="G170" s="36"/>
      <c r="H170" s="150"/>
      <c r="I170" s="18" t="e">
        <f t="shared" si="31"/>
        <v>#NUM!</v>
      </c>
      <c r="J170" s="18" t="e">
        <f t="shared" si="29"/>
        <v>#NUM!</v>
      </c>
      <c r="L170" s="16">
        <v>7.59</v>
      </c>
      <c r="M170" s="20" t="e">
        <f t="shared" si="32"/>
        <v>#NUM!</v>
      </c>
      <c r="N170" s="18" t="e">
        <f t="shared" si="33"/>
        <v>#NUM!</v>
      </c>
      <c r="O170" s="18" t="e">
        <f t="shared" si="27"/>
        <v>#NUM!</v>
      </c>
      <c r="Q170" s="52">
        <v>40695</v>
      </c>
      <c r="R170" s="39" t="e">
        <f t="shared" si="36"/>
        <v>#NUM!</v>
      </c>
      <c r="S170" s="39">
        <f t="shared" si="37"/>
        <v>0</v>
      </c>
      <c r="T170" s="39" t="e">
        <f t="shared" si="38"/>
        <v>#NUM!</v>
      </c>
      <c r="U170" s="39">
        <f t="shared" si="39"/>
        <v>0</v>
      </c>
      <c r="V170" s="39" t="e">
        <f t="shared" si="34"/>
        <v>#NUM!</v>
      </c>
      <c r="W170" s="16"/>
      <c r="X170" s="49" t="e">
        <f t="shared" si="35"/>
        <v>#NUM!</v>
      </c>
      <c r="Y170" s="49" t="e">
        <f t="shared" si="40"/>
        <v>#NUM!</v>
      </c>
    </row>
    <row r="171" spans="1:25" x14ac:dyDescent="0.2">
      <c r="A171" s="50">
        <v>40725</v>
      </c>
      <c r="B171" s="35">
        <f t="shared" si="28"/>
        <v>0</v>
      </c>
      <c r="C171" s="35"/>
      <c r="D171" s="35"/>
      <c r="E171" s="35"/>
      <c r="F171" s="35">
        <f t="shared" si="30"/>
        <v>0</v>
      </c>
      <c r="G171" s="36"/>
      <c r="H171" s="150"/>
      <c r="I171" s="18" t="e">
        <f t="shared" si="31"/>
        <v>#NUM!</v>
      </c>
      <c r="J171" s="18" t="e">
        <f t="shared" si="29"/>
        <v>#NUM!</v>
      </c>
      <c r="L171" s="16">
        <v>7.7299999999999995</v>
      </c>
      <c r="M171" s="20" t="e">
        <f t="shared" si="32"/>
        <v>#NUM!</v>
      </c>
      <c r="N171" s="18" t="e">
        <f t="shared" si="33"/>
        <v>#NUM!</v>
      </c>
      <c r="O171" s="18" t="e">
        <f t="shared" si="27"/>
        <v>#NUM!</v>
      </c>
      <c r="Q171" s="52">
        <v>40725</v>
      </c>
      <c r="R171" s="39" t="e">
        <f t="shared" si="36"/>
        <v>#NUM!</v>
      </c>
      <c r="S171" s="39">
        <f t="shared" si="37"/>
        <v>0</v>
      </c>
      <c r="T171" s="39" t="e">
        <f t="shared" si="38"/>
        <v>#NUM!</v>
      </c>
      <c r="U171" s="39">
        <f t="shared" si="39"/>
        <v>0</v>
      </c>
      <c r="V171" s="39" t="e">
        <f t="shared" si="34"/>
        <v>#NUM!</v>
      </c>
      <c r="W171" s="16"/>
      <c r="X171" s="49" t="e">
        <f t="shared" si="35"/>
        <v>#NUM!</v>
      </c>
      <c r="Y171" s="49" t="e">
        <f t="shared" si="40"/>
        <v>#NUM!</v>
      </c>
    </row>
    <row r="172" spans="1:25" x14ac:dyDescent="0.2">
      <c r="A172" s="50">
        <v>40756</v>
      </c>
      <c r="B172" s="35">
        <f t="shared" si="28"/>
        <v>0</v>
      </c>
      <c r="C172" s="35"/>
      <c r="D172" s="35"/>
      <c r="E172" s="35"/>
      <c r="F172" s="35">
        <f t="shared" si="30"/>
        <v>0</v>
      </c>
      <c r="G172" s="36"/>
      <c r="H172" s="150"/>
      <c r="I172" s="18" t="e">
        <f t="shared" si="31"/>
        <v>#NUM!</v>
      </c>
      <c r="J172" s="18" t="e">
        <f t="shared" si="29"/>
        <v>#NUM!</v>
      </c>
      <c r="L172" s="16">
        <v>7.7200000000000006</v>
      </c>
      <c r="M172" s="20" t="e">
        <f t="shared" si="32"/>
        <v>#NUM!</v>
      </c>
      <c r="N172" s="18" t="e">
        <f t="shared" si="33"/>
        <v>#NUM!</v>
      </c>
      <c r="O172" s="18" t="e">
        <f t="shared" si="27"/>
        <v>#NUM!</v>
      </c>
      <c r="Q172" s="52">
        <v>40756</v>
      </c>
      <c r="R172" s="39" t="e">
        <f t="shared" si="36"/>
        <v>#NUM!</v>
      </c>
      <c r="S172" s="39">
        <f t="shared" si="37"/>
        <v>0</v>
      </c>
      <c r="T172" s="39" t="e">
        <f t="shared" si="38"/>
        <v>#NUM!</v>
      </c>
      <c r="U172" s="39">
        <f t="shared" si="39"/>
        <v>0</v>
      </c>
      <c r="V172" s="39" t="e">
        <f t="shared" si="34"/>
        <v>#NUM!</v>
      </c>
      <c r="W172" s="16"/>
      <c r="X172" s="49" t="e">
        <f t="shared" si="35"/>
        <v>#NUM!</v>
      </c>
      <c r="Y172" s="49" t="e">
        <f t="shared" si="40"/>
        <v>#NUM!</v>
      </c>
    </row>
    <row r="173" spans="1:25" x14ac:dyDescent="0.2">
      <c r="A173" s="50">
        <v>40787</v>
      </c>
      <c r="B173" s="35">
        <f t="shared" si="28"/>
        <v>0</v>
      </c>
      <c r="C173" s="35"/>
      <c r="D173" s="35"/>
      <c r="E173" s="35"/>
      <c r="F173" s="35">
        <f t="shared" si="30"/>
        <v>0</v>
      </c>
      <c r="G173" s="36"/>
      <c r="H173" s="150"/>
      <c r="I173" s="18" t="e">
        <f t="shared" si="31"/>
        <v>#NUM!</v>
      </c>
      <c r="J173" s="18" t="e">
        <f t="shared" si="29"/>
        <v>#NUM!</v>
      </c>
      <c r="L173" s="16">
        <v>7.8100000000000005</v>
      </c>
      <c r="M173" s="20" t="e">
        <f t="shared" si="32"/>
        <v>#NUM!</v>
      </c>
      <c r="N173" s="18" t="e">
        <f t="shared" si="33"/>
        <v>#NUM!</v>
      </c>
      <c r="O173" s="18" t="e">
        <f t="shared" si="27"/>
        <v>#NUM!</v>
      </c>
      <c r="Q173" s="52">
        <v>40787</v>
      </c>
      <c r="R173" s="39" t="e">
        <f t="shared" si="36"/>
        <v>#NUM!</v>
      </c>
      <c r="S173" s="39">
        <f t="shared" si="37"/>
        <v>0</v>
      </c>
      <c r="T173" s="39" t="e">
        <f t="shared" si="38"/>
        <v>#NUM!</v>
      </c>
      <c r="U173" s="39">
        <f t="shared" si="39"/>
        <v>0</v>
      </c>
      <c r="V173" s="39" t="e">
        <f t="shared" si="34"/>
        <v>#NUM!</v>
      </c>
      <c r="W173" s="16"/>
      <c r="X173" s="49" t="e">
        <f t="shared" si="35"/>
        <v>#NUM!</v>
      </c>
      <c r="Y173" s="49" t="e">
        <f t="shared" si="40"/>
        <v>#NUM!</v>
      </c>
    </row>
    <row r="174" spans="1:25" x14ac:dyDescent="0.2">
      <c r="A174" s="50">
        <v>40817</v>
      </c>
      <c r="B174" s="35">
        <f t="shared" si="28"/>
        <v>0</v>
      </c>
      <c r="C174" s="35"/>
      <c r="D174" s="35"/>
      <c r="E174" s="35"/>
      <c r="F174" s="35">
        <f t="shared" si="30"/>
        <v>0</v>
      </c>
      <c r="G174" s="36"/>
      <c r="H174" s="150"/>
      <c r="I174" s="18" t="e">
        <f t="shared" si="31"/>
        <v>#NUM!</v>
      </c>
      <c r="J174" s="18" t="e">
        <f t="shared" si="29"/>
        <v>#NUM!</v>
      </c>
      <c r="L174" s="16">
        <v>7.7299999999999995</v>
      </c>
      <c r="M174" s="20" t="e">
        <f t="shared" si="32"/>
        <v>#NUM!</v>
      </c>
      <c r="N174" s="18" t="e">
        <f t="shared" si="33"/>
        <v>#NUM!</v>
      </c>
      <c r="O174" s="18" t="e">
        <f t="shared" si="27"/>
        <v>#NUM!</v>
      </c>
      <c r="Q174" s="52">
        <v>40817</v>
      </c>
      <c r="R174" s="39" t="e">
        <f t="shared" si="36"/>
        <v>#NUM!</v>
      </c>
      <c r="S174" s="39">
        <f t="shared" si="37"/>
        <v>0</v>
      </c>
      <c r="T174" s="39" t="e">
        <f t="shared" si="38"/>
        <v>#NUM!</v>
      </c>
      <c r="U174" s="39">
        <f t="shared" si="39"/>
        <v>0</v>
      </c>
      <c r="V174" s="39" t="e">
        <f t="shared" si="34"/>
        <v>#NUM!</v>
      </c>
      <c r="W174" s="16"/>
      <c r="X174" s="49" t="e">
        <f t="shared" si="35"/>
        <v>#NUM!</v>
      </c>
      <c r="Y174" s="49" t="e">
        <f t="shared" si="40"/>
        <v>#NUM!</v>
      </c>
    </row>
    <row r="175" spans="1:25" x14ac:dyDescent="0.2">
      <c r="A175" s="50">
        <v>40848</v>
      </c>
      <c r="B175" s="35">
        <f t="shared" si="28"/>
        <v>0</v>
      </c>
      <c r="C175" s="35"/>
      <c r="D175" s="35"/>
      <c r="E175" s="35"/>
      <c r="F175" s="35">
        <f t="shared" si="30"/>
        <v>0</v>
      </c>
      <c r="G175" s="36"/>
      <c r="H175" s="150"/>
      <c r="I175" s="18" t="e">
        <f t="shared" si="31"/>
        <v>#NUM!</v>
      </c>
      <c r="J175" s="18" t="e">
        <f t="shared" si="29"/>
        <v>#NUM!</v>
      </c>
      <c r="L175" s="16">
        <v>7.7700000000000005</v>
      </c>
      <c r="M175" s="20" t="e">
        <f t="shared" si="32"/>
        <v>#NUM!</v>
      </c>
      <c r="N175" s="18" t="e">
        <f t="shared" si="33"/>
        <v>#NUM!</v>
      </c>
      <c r="O175" s="18" t="e">
        <f t="shared" si="27"/>
        <v>#NUM!</v>
      </c>
      <c r="Q175" s="52">
        <v>40848</v>
      </c>
      <c r="R175" s="39" t="e">
        <f t="shared" si="36"/>
        <v>#NUM!</v>
      </c>
      <c r="S175" s="39">
        <f t="shared" si="37"/>
        <v>0</v>
      </c>
      <c r="T175" s="39" t="e">
        <f t="shared" si="38"/>
        <v>#NUM!</v>
      </c>
      <c r="U175" s="39">
        <f t="shared" si="39"/>
        <v>0</v>
      </c>
      <c r="V175" s="39" t="e">
        <f t="shared" si="34"/>
        <v>#NUM!</v>
      </c>
      <c r="W175" s="16"/>
      <c r="X175" s="49" t="e">
        <f t="shared" si="35"/>
        <v>#NUM!</v>
      </c>
      <c r="Y175" s="49" t="e">
        <f t="shared" si="40"/>
        <v>#NUM!</v>
      </c>
    </row>
    <row r="176" spans="1:25" x14ac:dyDescent="0.2">
      <c r="A176" s="50">
        <v>40878</v>
      </c>
      <c r="B176" s="35">
        <f t="shared" si="28"/>
        <v>0</v>
      </c>
      <c r="C176" s="35"/>
      <c r="D176" s="35"/>
      <c r="E176" s="35"/>
      <c r="F176" s="35">
        <f t="shared" si="30"/>
        <v>0</v>
      </c>
      <c r="G176" s="36"/>
      <c r="H176" s="150"/>
      <c r="I176" s="18" t="e">
        <f t="shared" si="31"/>
        <v>#NUM!</v>
      </c>
      <c r="J176" s="18" t="e">
        <f t="shared" si="29"/>
        <v>#NUM!</v>
      </c>
      <c r="L176" s="16">
        <v>7.7299999999999995</v>
      </c>
      <c r="M176" s="20" t="e">
        <f t="shared" si="32"/>
        <v>#NUM!</v>
      </c>
      <c r="N176" s="18" t="e">
        <f t="shared" si="33"/>
        <v>#NUM!</v>
      </c>
      <c r="O176" s="18" t="e">
        <f t="shared" si="27"/>
        <v>#NUM!</v>
      </c>
      <c r="Q176" s="52">
        <v>40878</v>
      </c>
      <c r="R176" s="39" t="e">
        <f t="shared" si="36"/>
        <v>#NUM!</v>
      </c>
      <c r="S176" s="39">
        <f t="shared" si="37"/>
        <v>0</v>
      </c>
      <c r="T176" s="39" t="e">
        <f t="shared" si="38"/>
        <v>#NUM!</v>
      </c>
      <c r="U176" s="39">
        <f t="shared" si="39"/>
        <v>0</v>
      </c>
      <c r="V176" s="39" t="e">
        <f t="shared" si="34"/>
        <v>#NUM!</v>
      </c>
      <c r="W176" s="16"/>
      <c r="X176" s="49" t="e">
        <f t="shared" si="35"/>
        <v>#NUM!</v>
      </c>
      <c r="Y176" s="49" t="e">
        <f t="shared" si="40"/>
        <v>#NUM!</v>
      </c>
    </row>
    <row r="177" spans="1:25" x14ac:dyDescent="0.2">
      <c r="A177" s="50">
        <v>40909</v>
      </c>
      <c r="B177" s="35">
        <f t="shared" si="28"/>
        <v>0</v>
      </c>
      <c r="C177" s="35"/>
      <c r="D177" s="35"/>
      <c r="E177" s="35"/>
      <c r="F177" s="35">
        <f t="shared" si="30"/>
        <v>0</v>
      </c>
      <c r="G177" s="36"/>
      <c r="H177" s="150"/>
      <c r="I177" s="18" t="e">
        <f t="shared" si="31"/>
        <v>#NUM!</v>
      </c>
      <c r="J177" s="18" t="e">
        <f t="shared" si="29"/>
        <v>#NUM!</v>
      </c>
      <c r="L177" s="16">
        <v>7.6700000000000008</v>
      </c>
      <c r="M177" s="20" t="e">
        <f t="shared" si="32"/>
        <v>#NUM!</v>
      </c>
      <c r="N177" s="18" t="e">
        <f t="shared" si="33"/>
        <v>#NUM!</v>
      </c>
      <c r="O177" s="18" t="e">
        <f t="shared" si="27"/>
        <v>#NUM!</v>
      </c>
      <c r="Q177" s="52">
        <v>40909</v>
      </c>
      <c r="R177" s="39" t="e">
        <f t="shared" si="36"/>
        <v>#NUM!</v>
      </c>
      <c r="S177" s="39">
        <f t="shared" si="37"/>
        <v>0</v>
      </c>
      <c r="T177" s="39" t="e">
        <f t="shared" si="38"/>
        <v>#NUM!</v>
      </c>
      <c r="U177" s="39">
        <f t="shared" si="39"/>
        <v>0</v>
      </c>
      <c r="V177" s="39" t="e">
        <f t="shared" si="34"/>
        <v>#NUM!</v>
      </c>
      <c r="W177" s="16"/>
      <c r="X177" s="49" t="e">
        <f t="shared" si="35"/>
        <v>#NUM!</v>
      </c>
      <c r="Y177" s="49" t="e">
        <f t="shared" si="40"/>
        <v>#NUM!</v>
      </c>
    </row>
    <row r="178" spans="1:25" x14ac:dyDescent="0.2">
      <c r="A178" s="50">
        <v>40940</v>
      </c>
      <c r="B178" s="35">
        <f t="shared" si="28"/>
        <v>0</v>
      </c>
      <c r="C178" s="35"/>
      <c r="D178" s="35"/>
      <c r="E178" s="35"/>
      <c r="F178" s="35">
        <f t="shared" si="30"/>
        <v>0</v>
      </c>
      <c r="G178" s="36"/>
      <c r="H178" s="150"/>
      <c r="I178" s="18" t="e">
        <f t="shared" si="31"/>
        <v>#NUM!</v>
      </c>
      <c r="J178" s="18" t="e">
        <f t="shared" si="29"/>
        <v>#NUM!</v>
      </c>
      <c r="L178" s="16">
        <v>7.86</v>
      </c>
      <c r="M178" s="20" t="e">
        <f t="shared" si="32"/>
        <v>#NUM!</v>
      </c>
      <c r="N178" s="18" t="e">
        <f t="shared" si="33"/>
        <v>#NUM!</v>
      </c>
      <c r="O178" s="18" t="e">
        <f t="shared" si="27"/>
        <v>#NUM!</v>
      </c>
      <c r="Q178" s="52">
        <v>40940</v>
      </c>
      <c r="R178" s="39" t="e">
        <f t="shared" si="36"/>
        <v>#NUM!</v>
      </c>
      <c r="S178" s="39">
        <f t="shared" si="37"/>
        <v>0</v>
      </c>
      <c r="T178" s="39" t="e">
        <f t="shared" si="38"/>
        <v>#NUM!</v>
      </c>
      <c r="U178" s="39">
        <f t="shared" si="39"/>
        <v>0</v>
      </c>
      <c r="V178" s="39" t="e">
        <f t="shared" si="34"/>
        <v>#NUM!</v>
      </c>
      <c r="W178" s="16"/>
      <c r="X178" s="49" t="e">
        <f t="shared" si="35"/>
        <v>#NUM!</v>
      </c>
      <c r="Y178" s="49" t="e">
        <f t="shared" si="40"/>
        <v>#NUM!</v>
      </c>
    </row>
    <row r="179" spans="1:25" x14ac:dyDescent="0.2">
      <c r="A179" s="50">
        <v>40969</v>
      </c>
      <c r="B179" s="35">
        <f t="shared" si="28"/>
        <v>0</v>
      </c>
      <c r="C179" s="35"/>
      <c r="D179" s="35"/>
      <c r="E179" s="35"/>
      <c r="F179" s="35">
        <f t="shared" si="30"/>
        <v>0</v>
      </c>
      <c r="G179" s="36"/>
      <c r="H179" s="150"/>
      <c r="I179" s="18" t="e">
        <f t="shared" si="31"/>
        <v>#NUM!</v>
      </c>
      <c r="J179" s="18" t="e">
        <f t="shared" si="29"/>
        <v>#NUM!</v>
      </c>
      <c r="L179" s="16">
        <v>7.79</v>
      </c>
      <c r="M179" s="20" t="e">
        <f t="shared" si="32"/>
        <v>#NUM!</v>
      </c>
      <c r="N179" s="18" t="e">
        <f t="shared" si="33"/>
        <v>#NUM!</v>
      </c>
      <c r="O179" s="18" t="e">
        <f t="shared" si="27"/>
        <v>#NUM!</v>
      </c>
      <c r="Q179" s="52">
        <v>40969</v>
      </c>
      <c r="R179" s="39" t="e">
        <f t="shared" si="36"/>
        <v>#NUM!</v>
      </c>
      <c r="S179" s="39">
        <f t="shared" si="37"/>
        <v>0</v>
      </c>
      <c r="T179" s="39" t="e">
        <f t="shared" si="38"/>
        <v>#NUM!</v>
      </c>
      <c r="U179" s="39">
        <f t="shared" si="39"/>
        <v>0</v>
      </c>
      <c r="V179" s="39" t="e">
        <f t="shared" si="34"/>
        <v>#NUM!</v>
      </c>
      <c r="W179" s="16"/>
      <c r="X179" s="49" t="e">
        <f t="shared" si="35"/>
        <v>#NUM!</v>
      </c>
      <c r="Y179" s="49" t="e">
        <f t="shared" si="40"/>
        <v>#NUM!</v>
      </c>
    </row>
    <row r="180" spans="1:25" x14ac:dyDescent="0.2">
      <c r="A180" s="50">
        <v>41000</v>
      </c>
      <c r="B180" s="35">
        <f t="shared" si="28"/>
        <v>0</v>
      </c>
      <c r="C180" s="35"/>
      <c r="D180" s="35"/>
      <c r="E180" s="35"/>
      <c r="F180" s="35">
        <f t="shared" si="30"/>
        <v>0</v>
      </c>
      <c r="G180" s="36"/>
      <c r="H180" s="150"/>
      <c r="I180" s="18" t="e">
        <f t="shared" si="31"/>
        <v>#NUM!</v>
      </c>
      <c r="J180" s="18" t="e">
        <f t="shared" si="29"/>
        <v>#NUM!</v>
      </c>
      <c r="L180" s="16">
        <v>7.7700000000000005</v>
      </c>
      <c r="M180" s="20" t="e">
        <f t="shared" si="32"/>
        <v>#NUM!</v>
      </c>
      <c r="N180" s="18" t="e">
        <f t="shared" si="33"/>
        <v>#NUM!</v>
      </c>
      <c r="O180" s="18" t="e">
        <f t="shared" si="27"/>
        <v>#NUM!</v>
      </c>
      <c r="Q180" s="52">
        <v>41000</v>
      </c>
      <c r="R180" s="39" t="e">
        <f t="shared" si="36"/>
        <v>#NUM!</v>
      </c>
      <c r="S180" s="39">
        <f t="shared" si="37"/>
        <v>0</v>
      </c>
      <c r="T180" s="39" t="e">
        <f t="shared" si="38"/>
        <v>#NUM!</v>
      </c>
      <c r="U180" s="39">
        <f t="shared" si="39"/>
        <v>0</v>
      </c>
      <c r="V180" s="39" t="e">
        <f t="shared" si="34"/>
        <v>#NUM!</v>
      </c>
      <c r="W180" s="16"/>
      <c r="X180" s="49" t="e">
        <f t="shared" si="35"/>
        <v>#NUM!</v>
      </c>
      <c r="Y180" s="49" t="e">
        <f t="shared" si="40"/>
        <v>#NUM!</v>
      </c>
    </row>
    <row r="181" spans="1:25" x14ac:dyDescent="0.2">
      <c r="A181" s="50">
        <v>41030</v>
      </c>
      <c r="B181" s="35">
        <f t="shared" si="28"/>
        <v>0</v>
      </c>
      <c r="C181" s="35"/>
      <c r="D181" s="35"/>
      <c r="E181" s="35"/>
      <c r="F181" s="35">
        <f t="shared" si="30"/>
        <v>0</v>
      </c>
      <c r="G181" s="36"/>
      <c r="H181" s="150"/>
      <c r="I181" s="18" t="e">
        <f t="shared" si="31"/>
        <v>#NUM!</v>
      </c>
      <c r="J181" s="18" t="e">
        <f t="shared" si="29"/>
        <v>#NUM!</v>
      </c>
      <c r="L181" s="16">
        <v>7.7700000000000005</v>
      </c>
      <c r="M181" s="20" t="e">
        <f t="shared" si="32"/>
        <v>#NUM!</v>
      </c>
      <c r="N181" s="18" t="e">
        <f t="shared" si="33"/>
        <v>#NUM!</v>
      </c>
      <c r="O181" s="18" t="e">
        <f t="shared" si="27"/>
        <v>#NUM!</v>
      </c>
      <c r="Q181" s="52">
        <v>41030</v>
      </c>
      <c r="R181" s="39" t="e">
        <f t="shared" si="36"/>
        <v>#NUM!</v>
      </c>
      <c r="S181" s="39">
        <f t="shared" si="37"/>
        <v>0</v>
      </c>
      <c r="T181" s="39" t="e">
        <f t="shared" si="38"/>
        <v>#NUM!</v>
      </c>
      <c r="U181" s="39">
        <f t="shared" si="39"/>
        <v>0</v>
      </c>
      <c r="V181" s="39" t="e">
        <f t="shared" si="34"/>
        <v>#NUM!</v>
      </c>
      <c r="W181" s="16"/>
      <c r="X181" s="49" t="e">
        <f t="shared" si="35"/>
        <v>#NUM!</v>
      </c>
      <c r="Y181" s="49" t="e">
        <f t="shared" si="40"/>
        <v>#NUM!</v>
      </c>
    </row>
    <row r="182" spans="1:25" x14ac:dyDescent="0.2">
      <c r="A182" s="50">
        <v>41061</v>
      </c>
      <c r="B182" s="35">
        <f t="shared" si="28"/>
        <v>0</v>
      </c>
      <c r="C182" s="35"/>
      <c r="D182" s="35"/>
      <c r="E182" s="35"/>
      <c r="F182" s="35">
        <f t="shared" si="30"/>
        <v>0</v>
      </c>
      <c r="G182" s="36"/>
      <c r="H182" s="150"/>
      <c r="I182" s="18" t="e">
        <f t="shared" si="31"/>
        <v>#NUM!</v>
      </c>
      <c r="J182" s="18" t="e">
        <f t="shared" si="29"/>
        <v>#NUM!</v>
      </c>
      <c r="L182" s="16">
        <v>7.8100000000000005</v>
      </c>
      <c r="M182" s="20" t="e">
        <f t="shared" si="32"/>
        <v>#NUM!</v>
      </c>
      <c r="N182" s="18" t="e">
        <f t="shared" si="33"/>
        <v>#NUM!</v>
      </c>
      <c r="O182" s="18" t="e">
        <f t="shared" ref="O182:O245" si="41">N182/12</f>
        <v>#NUM!</v>
      </c>
      <c r="Q182" s="52">
        <v>41061</v>
      </c>
      <c r="R182" s="39" t="e">
        <f t="shared" si="36"/>
        <v>#NUM!</v>
      </c>
      <c r="S182" s="39">
        <f t="shared" si="37"/>
        <v>0</v>
      </c>
      <c r="T182" s="39" t="e">
        <f t="shared" si="38"/>
        <v>#NUM!</v>
      </c>
      <c r="U182" s="39">
        <f t="shared" si="39"/>
        <v>0</v>
      </c>
      <c r="V182" s="39" t="e">
        <f t="shared" si="34"/>
        <v>#NUM!</v>
      </c>
      <c r="W182" s="16"/>
      <c r="X182" s="49" t="e">
        <f t="shared" si="35"/>
        <v>#NUM!</v>
      </c>
      <c r="Y182" s="49" t="e">
        <f t="shared" si="40"/>
        <v>#NUM!</v>
      </c>
    </row>
    <row r="183" spans="1:25" x14ac:dyDescent="0.2">
      <c r="A183" s="50">
        <v>41091</v>
      </c>
      <c r="B183" s="35">
        <f t="shared" si="28"/>
        <v>0</v>
      </c>
      <c r="C183" s="35"/>
      <c r="D183" s="35"/>
      <c r="E183" s="35"/>
      <c r="F183" s="35">
        <f t="shared" si="30"/>
        <v>0</v>
      </c>
      <c r="G183" s="36"/>
      <c r="H183" s="150"/>
      <c r="I183" s="18" t="e">
        <f t="shared" si="31"/>
        <v>#NUM!</v>
      </c>
      <c r="J183" s="18" t="e">
        <f t="shared" si="29"/>
        <v>#NUM!</v>
      </c>
      <c r="L183" s="16">
        <v>7.76</v>
      </c>
      <c r="M183" s="20" t="e">
        <f t="shared" si="32"/>
        <v>#NUM!</v>
      </c>
      <c r="N183" s="18" t="e">
        <f t="shared" si="33"/>
        <v>#NUM!</v>
      </c>
      <c r="O183" s="18" t="e">
        <f t="shared" si="41"/>
        <v>#NUM!</v>
      </c>
      <c r="Q183" s="52">
        <v>41091</v>
      </c>
      <c r="R183" s="39" t="e">
        <f t="shared" si="36"/>
        <v>#NUM!</v>
      </c>
      <c r="S183" s="39">
        <f t="shared" si="37"/>
        <v>0</v>
      </c>
      <c r="T183" s="39" t="e">
        <f t="shared" si="38"/>
        <v>#NUM!</v>
      </c>
      <c r="U183" s="39">
        <f t="shared" si="39"/>
        <v>0</v>
      </c>
      <c r="V183" s="39" t="e">
        <f t="shared" si="34"/>
        <v>#NUM!</v>
      </c>
      <c r="W183" s="16"/>
      <c r="X183" s="49" t="e">
        <f t="shared" si="35"/>
        <v>#NUM!</v>
      </c>
      <c r="Y183" s="49" t="e">
        <f t="shared" si="40"/>
        <v>#NUM!</v>
      </c>
    </row>
    <row r="184" spans="1:25" x14ac:dyDescent="0.2">
      <c r="A184" s="50">
        <v>41122</v>
      </c>
      <c r="B184" s="35">
        <f t="shared" si="28"/>
        <v>0</v>
      </c>
      <c r="C184" s="35"/>
      <c r="D184" s="35"/>
      <c r="E184" s="35"/>
      <c r="F184" s="35">
        <f t="shared" si="30"/>
        <v>0</v>
      </c>
      <c r="G184" s="36"/>
      <c r="H184" s="150"/>
      <c r="I184" s="18" t="e">
        <f t="shared" si="31"/>
        <v>#NUM!</v>
      </c>
      <c r="J184" s="18" t="e">
        <f t="shared" si="29"/>
        <v>#NUM!</v>
      </c>
      <c r="L184" s="16">
        <v>7.68</v>
      </c>
      <c r="M184" s="20" t="e">
        <f t="shared" si="32"/>
        <v>#NUM!</v>
      </c>
      <c r="N184" s="18" t="e">
        <f t="shared" si="33"/>
        <v>#NUM!</v>
      </c>
      <c r="O184" s="18" t="e">
        <f t="shared" si="41"/>
        <v>#NUM!</v>
      </c>
      <c r="Q184" s="52">
        <v>41122</v>
      </c>
      <c r="R184" s="39" t="e">
        <f t="shared" si="36"/>
        <v>#NUM!</v>
      </c>
      <c r="S184" s="39">
        <f t="shared" si="37"/>
        <v>0</v>
      </c>
      <c r="T184" s="39" t="e">
        <f t="shared" si="38"/>
        <v>#NUM!</v>
      </c>
      <c r="U184" s="39">
        <f t="shared" si="39"/>
        <v>0</v>
      </c>
      <c r="V184" s="39" t="e">
        <f t="shared" si="34"/>
        <v>#NUM!</v>
      </c>
      <c r="W184" s="16"/>
      <c r="X184" s="49" t="e">
        <f t="shared" si="35"/>
        <v>#NUM!</v>
      </c>
      <c r="Y184" s="49" t="e">
        <f t="shared" si="40"/>
        <v>#NUM!</v>
      </c>
    </row>
    <row r="185" spans="1:25" x14ac:dyDescent="0.2">
      <c r="A185" s="50">
        <v>41153</v>
      </c>
      <c r="B185" s="35">
        <f t="shared" si="28"/>
        <v>0</v>
      </c>
      <c r="C185" s="35"/>
      <c r="D185" s="35"/>
      <c r="E185" s="35"/>
      <c r="F185" s="35">
        <f t="shared" si="30"/>
        <v>0</v>
      </c>
      <c r="G185" s="36"/>
      <c r="H185" s="150"/>
      <c r="I185" s="18" t="e">
        <f t="shared" si="31"/>
        <v>#NUM!</v>
      </c>
      <c r="J185" s="18" t="e">
        <f t="shared" si="29"/>
        <v>#NUM!</v>
      </c>
      <c r="L185" s="16">
        <v>7.7700000000000005</v>
      </c>
      <c r="M185" s="20" t="e">
        <f t="shared" si="32"/>
        <v>#NUM!</v>
      </c>
      <c r="N185" s="18" t="e">
        <f t="shared" si="33"/>
        <v>#NUM!</v>
      </c>
      <c r="O185" s="18" t="e">
        <f t="shared" si="41"/>
        <v>#NUM!</v>
      </c>
      <c r="Q185" s="52">
        <v>41153</v>
      </c>
      <c r="R185" s="39" t="e">
        <f t="shared" si="36"/>
        <v>#NUM!</v>
      </c>
      <c r="S185" s="39">
        <f t="shared" si="37"/>
        <v>0</v>
      </c>
      <c r="T185" s="39" t="e">
        <f t="shared" si="38"/>
        <v>#NUM!</v>
      </c>
      <c r="U185" s="39">
        <f t="shared" si="39"/>
        <v>0</v>
      </c>
      <c r="V185" s="39" t="e">
        <f t="shared" si="34"/>
        <v>#NUM!</v>
      </c>
      <c r="W185" s="16"/>
      <c r="X185" s="49" t="e">
        <f t="shared" si="35"/>
        <v>#NUM!</v>
      </c>
      <c r="Y185" s="49" t="e">
        <f t="shared" si="40"/>
        <v>#NUM!</v>
      </c>
    </row>
    <row r="186" spans="1:25" x14ac:dyDescent="0.2">
      <c r="A186" s="50">
        <v>41183</v>
      </c>
      <c r="B186" s="35">
        <f t="shared" si="28"/>
        <v>0</v>
      </c>
      <c r="C186" s="35"/>
      <c r="D186" s="35"/>
      <c r="E186" s="35"/>
      <c r="F186" s="35">
        <f t="shared" si="30"/>
        <v>0</v>
      </c>
      <c r="G186" s="36"/>
      <c r="H186" s="150"/>
      <c r="I186" s="18" t="e">
        <f t="shared" si="31"/>
        <v>#NUM!</v>
      </c>
      <c r="J186" s="18" t="e">
        <f t="shared" si="29"/>
        <v>#NUM!</v>
      </c>
      <c r="L186" s="16">
        <v>7.7200000000000006</v>
      </c>
      <c r="M186" s="20" t="e">
        <f t="shared" si="32"/>
        <v>#NUM!</v>
      </c>
      <c r="N186" s="18" t="e">
        <f t="shared" si="33"/>
        <v>#NUM!</v>
      </c>
      <c r="O186" s="18" t="e">
        <f t="shared" si="41"/>
        <v>#NUM!</v>
      </c>
      <c r="Q186" s="52">
        <v>41183</v>
      </c>
      <c r="R186" s="39" t="e">
        <f t="shared" si="36"/>
        <v>#NUM!</v>
      </c>
      <c r="S186" s="39">
        <f t="shared" si="37"/>
        <v>0</v>
      </c>
      <c r="T186" s="39" t="e">
        <f t="shared" si="38"/>
        <v>#NUM!</v>
      </c>
      <c r="U186" s="39">
        <f t="shared" si="39"/>
        <v>0</v>
      </c>
      <c r="V186" s="39" t="e">
        <f t="shared" si="34"/>
        <v>#NUM!</v>
      </c>
      <c r="W186" s="16"/>
      <c r="X186" s="49" t="e">
        <f t="shared" si="35"/>
        <v>#NUM!</v>
      </c>
      <c r="Y186" s="49" t="e">
        <f t="shared" si="40"/>
        <v>#NUM!</v>
      </c>
    </row>
    <row r="187" spans="1:25" x14ac:dyDescent="0.2">
      <c r="A187" s="50">
        <v>41214</v>
      </c>
      <c r="B187" s="35">
        <f t="shared" si="28"/>
        <v>0</v>
      </c>
      <c r="C187" s="35"/>
      <c r="D187" s="35"/>
      <c r="E187" s="35"/>
      <c r="F187" s="35">
        <f t="shared" si="30"/>
        <v>0</v>
      </c>
      <c r="G187" s="36"/>
      <c r="H187" s="150"/>
      <c r="I187" s="18" t="e">
        <f t="shared" si="31"/>
        <v>#NUM!</v>
      </c>
      <c r="J187" s="18" t="e">
        <f t="shared" si="29"/>
        <v>#NUM!</v>
      </c>
      <c r="L187" s="16">
        <v>7.79</v>
      </c>
      <c r="M187" s="20" t="e">
        <f t="shared" si="32"/>
        <v>#NUM!</v>
      </c>
      <c r="N187" s="18" t="e">
        <f t="shared" si="33"/>
        <v>#NUM!</v>
      </c>
      <c r="O187" s="18" t="e">
        <f t="shared" si="41"/>
        <v>#NUM!</v>
      </c>
      <c r="Q187" s="52">
        <v>41214</v>
      </c>
      <c r="R187" s="39" t="e">
        <f t="shared" si="36"/>
        <v>#NUM!</v>
      </c>
      <c r="S187" s="39">
        <f t="shared" si="37"/>
        <v>0</v>
      </c>
      <c r="T187" s="39" t="e">
        <f t="shared" si="38"/>
        <v>#NUM!</v>
      </c>
      <c r="U187" s="39">
        <f t="shared" si="39"/>
        <v>0</v>
      </c>
      <c r="V187" s="39" t="e">
        <f t="shared" si="34"/>
        <v>#NUM!</v>
      </c>
      <c r="W187" s="16"/>
      <c r="X187" s="49" t="e">
        <f t="shared" si="35"/>
        <v>#NUM!</v>
      </c>
      <c r="Y187" s="49" t="e">
        <f t="shared" si="40"/>
        <v>#NUM!</v>
      </c>
    </row>
    <row r="188" spans="1:25" x14ac:dyDescent="0.2">
      <c r="A188" s="50">
        <v>41244</v>
      </c>
      <c r="B188" s="35">
        <f t="shared" si="28"/>
        <v>0</v>
      </c>
      <c r="C188" s="35"/>
      <c r="D188" s="35"/>
      <c r="E188" s="35"/>
      <c r="F188" s="35">
        <f t="shared" si="30"/>
        <v>0</v>
      </c>
      <c r="G188" s="36"/>
      <c r="H188" s="150"/>
      <c r="I188" s="18" t="e">
        <f t="shared" si="31"/>
        <v>#NUM!</v>
      </c>
      <c r="J188" s="18" t="e">
        <f t="shared" si="29"/>
        <v>#NUM!</v>
      </c>
      <c r="L188" s="16">
        <v>7.79</v>
      </c>
      <c r="M188" s="20" t="e">
        <f t="shared" si="32"/>
        <v>#NUM!</v>
      </c>
      <c r="N188" s="18" t="e">
        <f t="shared" si="33"/>
        <v>#NUM!</v>
      </c>
      <c r="O188" s="18" t="e">
        <f t="shared" si="41"/>
        <v>#NUM!</v>
      </c>
      <c r="Q188" s="52">
        <v>41244</v>
      </c>
      <c r="R188" s="39" t="e">
        <f t="shared" si="36"/>
        <v>#NUM!</v>
      </c>
      <c r="S188" s="39">
        <f t="shared" si="37"/>
        <v>0</v>
      </c>
      <c r="T188" s="39" t="e">
        <f t="shared" si="38"/>
        <v>#NUM!</v>
      </c>
      <c r="U188" s="39">
        <f t="shared" si="39"/>
        <v>0</v>
      </c>
      <c r="V188" s="39" t="e">
        <f t="shared" si="34"/>
        <v>#NUM!</v>
      </c>
      <c r="W188" s="16"/>
      <c r="X188" s="49" t="e">
        <f t="shared" si="35"/>
        <v>#NUM!</v>
      </c>
      <c r="Y188" s="49" t="e">
        <f t="shared" si="40"/>
        <v>#NUM!</v>
      </c>
    </row>
    <row r="189" spans="1:25" x14ac:dyDescent="0.2">
      <c r="A189" s="50">
        <v>41275</v>
      </c>
      <c r="B189" s="35">
        <f t="shared" si="28"/>
        <v>0</v>
      </c>
      <c r="C189" s="35"/>
      <c r="D189" s="35"/>
      <c r="E189" s="35"/>
      <c r="F189" s="35">
        <f t="shared" si="30"/>
        <v>0</v>
      </c>
      <c r="G189" s="36"/>
      <c r="H189" s="150"/>
      <c r="I189" s="18" t="e">
        <f t="shared" si="31"/>
        <v>#NUM!</v>
      </c>
      <c r="J189" s="18" t="e">
        <f t="shared" si="29"/>
        <v>#NUM!</v>
      </c>
      <c r="L189" s="16">
        <v>7.8</v>
      </c>
      <c r="M189" s="20" t="e">
        <f t="shared" si="32"/>
        <v>#NUM!</v>
      </c>
      <c r="N189" s="18" t="e">
        <f t="shared" si="33"/>
        <v>#NUM!</v>
      </c>
      <c r="O189" s="18" t="e">
        <f t="shared" si="41"/>
        <v>#NUM!</v>
      </c>
      <c r="Q189" s="52">
        <v>41275</v>
      </c>
      <c r="R189" s="39" t="e">
        <f t="shared" si="36"/>
        <v>#NUM!</v>
      </c>
      <c r="S189" s="39">
        <f t="shared" si="37"/>
        <v>0</v>
      </c>
      <c r="T189" s="39" t="e">
        <f t="shared" si="38"/>
        <v>#NUM!</v>
      </c>
      <c r="U189" s="39">
        <f t="shared" si="39"/>
        <v>0</v>
      </c>
      <c r="V189" s="39" t="e">
        <f t="shared" si="34"/>
        <v>#NUM!</v>
      </c>
      <c r="W189" s="16"/>
      <c r="X189" s="49" t="e">
        <f t="shared" si="35"/>
        <v>#NUM!</v>
      </c>
      <c r="Y189" s="49" t="e">
        <f t="shared" si="40"/>
        <v>#NUM!</v>
      </c>
    </row>
    <row r="190" spans="1:25" x14ac:dyDescent="0.2">
      <c r="A190" s="50">
        <v>41306</v>
      </c>
      <c r="B190" s="35">
        <f t="shared" si="28"/>
        <v>0</v>
      </c>
      <c r="C190" s="35"/>
      <c r="D190" s="35"/>
      <c r="E190" s="35"/>
      <c r="F190" s="35">
        <f t="shared" si="30"/>
        <v>0</v>
      </c>
      <c r="G190" s="36"/>
      <c r="H190" s="150"/>
      <c r="I190" s="18" t="e">
        <f t="shared" si="31"/>
        <v>#NUM!</v>
      </c>
      <c r="J190" s="18" t="e">
        <f t="shared" si="29"/>
        <v>#NUM!</v>
      </c>
      <c r="L190" s="16">
        <v>7.79</v>
      </c>
      <c r="M190" s="20" t="e">
        <f t="shared" si="32"/>
        <v>#NUM!</v>
      </c>
      <c r="N190" s="18" t="e">
        <f t="shared" si="33"/>
        <v>#NUM!</v>
      </c>
      <c r="O190" s="18" t="e">
        <f t="shared" si="41"/>
        <v>#NUM!</v>
      </c>
      <c r="Q190" s="52">
        <v>41306</v>
      </c>
      <c r="R190" s="39" t="e">
        <f t="shared" si="36"/>
        <v>#NUM!</v>
      </c>
      <c r="S190" s="39">
        <f t="shared" si="37"/>
        <v>0</v>
      </c>
      <c r="T190" s="39" t="e">
        <f t="shared" si="38"/>
        <v>#NUM!</v>
      </c>
      <c r="U190" s="39">
        <f t="shared" si="39"/>
        <v>0</v>
      </c>
      <c r="V190" s="39" t="e">
        <f t="shared" si="34"/>
        <v>#NUM!</v>
      </c>
      <c r="W190" s="16"/>
      <c r="X190" s="49" t="e">
        <f t="shared" si="35"/>
        <v>#NUM!</v>
      </c>
      <c r="Y190" s="49" t="e">
        <f t="shared" si="40"/>
        <v>#NUM!</v>
      </c>
    </row>
    <row r="191" spans="1:25" x14ac:dyDescent="0.2">
      <c r="A191" s="50">
        <v>41334</v>
      </c>
      <c r="B191" s="35">
        <f t="shared" si="28"/>
        <v>0</v>
      </c>
      <c r="C191" s="35"/>
      <c r="D191" s="35"/>
      <c r="E191" s="35"/>
      <c r="F191" s="35">
        <f t="shared" si="30"/>
        <v>0</v>
      </c>
      <c r="G191" s="36"/>
      <c r="H191" s="150"/>
      <c r="I191" s="18" t="e">
        <f t="shared" si="31"/>
        <v>#NUM!</v>
      </c>
      <c r="J191" s="18" t="e">
        <f t="shared" si="29"/>
        <v>#NUM!</v>
      </c>
      <c r="L191" s="16">
        <v>7.79</v>
      </c>
      <c r="M191" s="20" t="e">
        <f t="shared" si="32"/>
        <v>#NUM!</v>
      </c>
      <c r="N191" s="18" t="e">
        <f t="shared" si="33"/>
        <v>#NUM!</v>
      </c>
      <c r="O191" s="18" t="e">
        <f t="shared" si="41"/>
        <v>#NUM!</v>
      </c>
      <c r="Q191" s="52">
        <v>41334</v>
      </c>
      <c r="R191" s="39" t="e">
        <f t="shared" si="36"/>
        <v>#NUM!</v>
      </c>
      <c r="S191" s="39">
        <f t="shared" si="37"/>
        <v>0</v>
      </c>
      <c r="T191" s="39" t="e">
        <f t="shared" si="38"/>
        <v>#NUM!</v>
      </c>
      <c r="U191" s="39">
        <f t="shared" si="39"/>
        <v>0</v>
      </c>
      <c r="V191" s="39" t="e">
        <f t="shared" si="34"/>
        <v>#NUM!</v>
      </c>
      <c r="W191" s="16"/>
      <c r="X191" s="49" t="e">
        <f t="shared" si="35"/>
        <v>#NUM!</v>
      </c>
      <c r="Y191" s="49" t="e">
        <f t="shared" si="40"/>
        <v>#NUM!</v>
      </c>
    </row>
    <row r="192" spans="1:25" x14ac:dyDescent="0.2">
      <c r="A192" s="50">
        <v>41365</v>
      </c>
      <c r="B192" s="35">
        <f t="shared" si="28"/>
        <v>0</v>
      </c>
      <c r="C192" s="35"/>
      <c r="D192" s="35"/>
      <c r="E192" s="35"/>
      <c r="F192" s="35">
        <f t="shared" si="30"/>
        <v>0</v>
      </c>
      <c r="G192" s="36"/>
      <c r="H192" s="150"/>
      <c r="I192" s="18" t="e">
        <f t="shared" si="31"/>
        <v>#NUM!</v>
      </c>
      <c r="J192" s="18" t="e">
        <f t="shared" si="29"/>
        <v>#NUM!</v>
      </c>
      <c r="L192" s="16">
        <v>7.79</v>
      </c>
      <c r="M192" s="20" t="e">
        <f t="shared" si="32"/>
        <v>#NUM!</v>
      </c>
      <c r="N192" s="18" t="e">
        <f t="shared" si="33"/>
        <v>#NUM!</v>
      </c>
      <c r="O192" s="18" t="e">
        <f t="shared" si="41"/>
        <v>#NUM!</v>
      </c>
      <c r="Q192" s="52">
        <v>41365</v>
      </c>
      <c r="R192" s="39" t="e">
        <f t="shared" si="36"/>
        <v>#NUM!</v>
      </c>
      <c r="S192" s="39">
        <f t="shared" si="37"/>
        <v>0</v>
      </c>
      <c r="T192" s="39" t="e">
        <f t="shared" si="38"/>
        <v>#NUM!</v>
      </c>
      <c r="U192" s="39">
        <f t="shared" si="39"/>
        <v>0</v>
      </c>
      <c r="V192" s="39" t="e">
        <f t="shared" si="34"/>
        <v>#NUM!</v>
      </c>
      <c r="W192" s="16"/>
      <c r="X192" s="49" t="e">
        <f t="shared" si="35"/>
        <v>#NUM!</v>
      </c>
      <c r="Y192" s="49" t="e">
        <f t="shared" si="40"/>
        <v>#NUM!</v>
      </c>
    </row>
    <row r="193" spans="1:25" x14ac:dyDescent="0.2">
      <c r="A193" s="50">
        <v>41395</v>
      </c>
      <c r="B193" s="35">
        <f t="shared" si="28"/>
        <v>0</v>
      </c>
      <c r="C193" s="35"/>
      <c r="D193" s="35"/>
      <c r="E193" s="35"/>
      <c r="F193" s="35">
        <f t="shared" si="30"/>
        <v>0</v>
      </c>
      <c r="G193" s="36"/>
      <c r="H193" s="150"/>
      <c r="I193" s="18" t="e">
        <f t="shared" si="31"/>
        <v>#NUM!</v>
      </c>
      <c r="J193" s="18" t="e">
        <f t="shared" si="29"/>
        <v>#NUM!</v>
      </c>
      <c r="L193" s="16">
        <v>7.79</v>
      </c>
      <c r="M193" s="20" t="e">
        <f t="shared" si="32"/>
        <v>#NUM!</v>
      </c>
      <c r="N193" s="18" t="e">
        <f t="shared" si="33"/>
        <v>#NUM!</v>
      </c>
      <c r="O193" s="18" t="e">
        <f t="shared" si="41"/>
        <v>#NUM!</v>
      </c>
      <c r="Q193" s="52">
        <v>41395</v>
      </c>
      <c r="R193" s="39" t="e">
        <f t="shared" si="36"/>
        <v>#NUM!</v>
      </c>
      <c r="S193" s="39">
        <f t="shared" si="37"/>
        <v>0</v>
      </c>
      <c r="T193" s="39" t="e">
        <f t="shared" si="38"/>
        <v>#NUM!</v>
      </c>
      <c r="U193" s="39">
        <f t="shared" si="39"/>
        <v>0</v>
      </c>
      <c r="V193" s="39" t="e">
        <f t="shared" si="34"/>
        <v>#NUM!</v>
      </c>
      <c r="W193" s="16"/>
      <c r="X193" s="49" t="e">
        <f t="shared" si="35"/>
        <v>#NUM!</v>
      </c>
      <c r="Y193" s="49" t="e">
        <f t="shared" si="40"/>
        <v>#NUM!</v>
      </c>
    </row>
    <row r="194" spans="1:25" x14ac:dyDescent="0.2">
      <c r="A194" s="50">
        <v>41426</v>
      </c>
      <c r="B194" s="35">
        <f t="shared" ref="B194:B257" si="42">F193</f>
        <v>0</v>
      </c>
      <c r="C194" s="35"/>
      <c r="D194" s="35"/>
      <c r="E194" s="35"/>
      <c r="F194" s="35">
        <f t="shared" si="30"/>
        <v>0</v>
      </c>
      <c r="G194" s="36"/>
      <c r="H194" s="150"/>
      <c r="I194" s="18" t="e">
        <f t="shared" si="31"/>
        <v>#NUM!</v>
      </c>
      <c r="J194" s="18" t="e">
        <f t="shared" si="29"/>
        <v>#NUM!</v>
      </c>
      <c r="L194" s="16">
        <v>7.79</v>
      </c>
      <c r="M194" s="20" t="e">
        <f t="shared" si="32"/>
        <v>#NUM!</v>
      </c>
      <c r="N194" s="18" t="e">
        <f t="shared" si="33"/>
        <v>#NUM!</v>
      </c>
      <c r="O194" s="18" t="e">
        <f t="shared" si="41"/>
        <v>#NUM!</v>
      </c>
      <c r="Q194" s="52">
        <v>41426</v>
      </c>
      <c r="R194" s="39" t="e">
        <f t="shared" si="36"/>
        <v>#NUM!</v>
      </c>
      <c r="S194" s="39">
        <f t="shared" si="37"/>
        <v>0</v>
      </c>
      <c r="T194" s="39" t="e">
        <f t="shared" si="38"/>
        <v>#NUM!</v>
      </c>
      <c r="U194" s="39">
        <f t="shared" si="39"/>
        <v>0</v>
      </c>
      <c r="V194" s="39" t="e">
        <f t="shared" si="34"/>
        <v>#NUM!</v>
      </c>
      <c r="W194" s="16"/>
      <c r="X194" s="49" t="e">
        <f t="shared" si="35"/>
        <v>#NUM!</v>
      </c>
      <c r="Y194" s="49" t="e">
        <f t="shared" si="40"/>
        <v>#NUM!</v>
      </c>
    </row>
    <row r="195" spans="1:25" x14ac:dyDescent="0.2">
      <c r="A195" s="50">
        <v>41456</v>
      </c>
      <c r="B195" s="35">
        <f t="shared" si="42"/>
        <v>0</v>
      </c>
      <c r="C195" s="35"/>
      <c r="D195" s="35"/>
      <c r="E195" s="35"/>
      <c r="F195" s="35">
        <f t="shared" si="30"/>
        <v>0</v>
      </c>
      <c r="G195" s="36"/>
      <c r="H195" s="150"/>
      <c r="I195" s="18" t="e">
        <f t="shared" si="31"/>
        <v>#NUM!</v>
      </c>
      <c r="J195" s="18" t="e">
        <f t="shared" si="29"/>
        <v>#NUM!</v>
      </c>
      <c r="L195" s="16">
        <v>7.79</v>
      </c>
      <c r="M195" s="20" t="e">
        <f t="shared" si="32"/>
        <v>#NUM!</v>
      </c>
      <c r="N195" s="18" t="e">
        <f t="shared" si="33"/>
        <v>#NUM!</v>
      </c>
      <c r="O195" s="18" t="e">
        <f t="shared" si="41"/>
        <v>#NUM!</v>
      </c>
      <c r="Q195" s="52">
        <v>41456</v>
      </c>
      <c r="R195" s="39" t="e">
        <f t="shared" si="36"/>
        <v>#NUM!</v>
      </c>
      <c r="S195" s="39">
        <f t="shared" si="37"/>
        <v>0</v>
      </c>
      <c r="T195" s="39" t="e">
        <f t="shared" si="38"/>
        <v>#NUM!</v>
      </c>
      <c r="U195" s="39">
        <f t="shared" si="39"/>
        <v>0</v>
      </c>
      <c r="V195" s="39" t="e">
        <f t="shared" si="34"/>
        <v>#NUM!</v>
      </c>
      <c r="W195" s="16"/>
      <c r="X195" s="49" t="e">
        <f t="shared" si="35"/>
        <v>#NUM!</v>
      </c>
      <c r="Y195" s="49" t="e">
        <f t="shared" si="40"/>
        <v>#NUM!</v>
      </c>
    </row>
    <row r="196" spans="1:25" x14ac:dyDescent="0.2">
      <c r="A196" s="50">
        <v>41487</v>
      </c>
      <c r="B196" s="35">
        <f t="shared" si="42"/>
        <v>0</v>
      </c>
      <c r="C196" s="35"/>
      <c r="D196" s="35"/>
      <c r="E196" s="35"/>
      <c r="F196" s="35">
        <f t="shared" si="30"/>
        <v>0</v>
      </c>
      <c r="G196" s="36"/>
      <c r="H196" s="150"/>
      <c r="I196" s="18" t="e">
        <f t="shared" si="31"/>
        <v>#NUM!</v>
      </c>
      <c r="J196" s="18" t="e">
        <f t="shared" si="29"/>
        <v>#NUM!</v>
      </c>
      <c r="L196" s="16">
        <v>7.79</v>
      </c>
      <c r="M196" s="20" t="e">
        <f t="shared" si="32"/>
        <v>#NUM!</v>
      </c>
      <c r="N196" s="18" t="e">
        <f t="shared" si="33"/>
        <v>#NUM!</v>
      </c>
      <c r="O196" s="18" t="e">
        <f t="shared" si="41"/>
        <v>#NUM!</v>
      </c>
      <c r="Q196" s="52">
        <v>41487</v>
      </c>
      <c r="R196" s="39" t="e">
        <f t="shared" si="36"/>
        <v>#NUM!</v>
      </c>
      <c r="S196" s="39">
        <f t="shared" si="37"/>
        <v>0</v>
      </c>
      <c r="T196" s="39" t="e">
        <f t="shared" si="38"/>
        <v>#NUM!</v>
      </c>
      <c r="U196" s="39">
        <f t="shared" si="39"/>
        <v>0</v>
      </c>
      <c r="V196" s="39" t="e">
        <f t="shared" si="34"/>
        <v>#NUM!</v>
      </c>
      <c r="W196" s="16"/>
      <c r="X196" s="49" t="e">
        <f t="shared" si="35"/>
        <v>#NUM!</v>
      </c>
      <c r="Y196" s="49" t="e">
        <f t="shared" si="40"/>
        <v>#NUM!</v>
      </c>
    </row>
    <row r="197" spans="1:25" x14ac:dyDescent="0.2">
      <c r="A197" s="50">
        <v>41518</v>
      </c>
      <c r="B197" s="35">
        <f t="shared" si="42"/>
        <v>0</v>
      </c>
      <c r="C197" s="35"/>
      <c r="D197" s="35"/>
      <c r="E197" s="35"/>
      <c r="F197" s="35">
        <f t="shared" si="30"/>
        <v>0</v>
      </c>
      <c r="G197" s="36"/>
      <c r="H197" s="150"/>
      <c r="I197" s="18" t="e">
        <f t="shared" si="31"/>
        <v>#NUM!</v>
      </c>
      <c r="J197" s="18" t="e">
        <f t="shared" si="29"/>
        <v>#NUM!</v>
      </c>
      <c r="L197" s="16">
        <v>7.6899999999999995</v>
      </c>
      <c r="M197" s="20" t="e">
        <f t="shared" si="32"/>
        <v>#NUM!</v>
      </c>
      <c r="N197" s="18" t="e">
        <f t="shared" si="33"/>
        <v>#NUM!</v>
      </c>
      <c r="O197" s="18" t="e">
        <f t="shared" si="41"/>
        <v>#NUM!</v>
      </c>
      <c r="Q197" s="52">
        <v>41518</v>
      </c>
      <c r="R197" s="39" t="e">
        <f t="shared" si="36"/>
        <v>#NUM!</v>
      </c>
      <c r="S197" s="39">
        <f t="shared" si="37"/>
        <v>0</v>
      </c>
      <c r="T197" s="39" t="e">
        <f t="shared" si="38"/>
        <v>#NUM!</v>
      </c>
      <c r="U197" s="39">
        <f t="shared" si="39"/>
        <v>0</v>
      </c>
      <c r="V197" s="39" t="e">
        <f t="shared" si="34"/>
        <v>#NUM!</v>
      </c>
      <c r="W197" s="16"/>
      <c r="X197" s="49" t="e">
        <f t="shared" si="35"/>
        <v>#NUM!</v>
      </c>
      <c r="Y197" s="49" t="e">
        <f t="shared" si="40"/>
        <v>#NUM!</v>
      </c>
    </row>
    <row r="198" spans="1:25" x14ac:dyDescent="0.2">
      <c r="A198" s="50">
        <v>41548</v>
      </c>
      <c r="B198" s="35">
        <f t="shared" si="42"/>
        <v>0</v>
      </c>
      <c r="C198" s="35"/>
      <c r="D198" s="35"/>
      <c r="E198" s="35"/>
      <c r="F198" s="35">
        <f t="shared" si="30"/>
        <v>0</v>
      </c>
      <c r="G198" s="36"/>
      <c r="H198" s="150"/>
      <c r="I198" s="18" t="e">
        <f t="shared" si="31"/>
        <v>#NUM!</v>
      </c>
      <c r="J198" s="18" t="e">
        <f t="shared" si="29"/>
        <v>#NUM!</v>
      </c>
      <c r="L198" s="16">
        <v>7.6899999999999995</v>
      </c>
      <c r="M198" s="20" t="e">
        <f t="shared" si="32"/>
        <v>#NUM!</v>
      </c>
      <c r="N198" s="18" t="e">
        <f t="shared" si="33"/>
        <v>#NUM!</v>
      </c>
      <c r="O198" s="18" t="e">
        <f t="shared" si="41"/>
        <v>#NUM!</v>
      </c>
      <c r="Q198" s="52">
        <v>41548</v>
      </c>
      <c r="R198" s="39" t="e">
        <f t="shared" si="36"/>
        <v>#NUM!</v>
      </c>
      <c r="S198" s="39">
        <f t="shared" si="37"/>
        <v>0</v>
      </c>
      <c r="T198" s="39" t="e">
        <f t="shared" si="38"/>
        <v>#NUM!</v>
      </c>
      <c r="U198" s="39">
        <f t="shared" si="39"/>
        <v>0</v>
      </c>
      <c r="V198" s="39" t="e">
        <f t="shared" si="34"/>
        <v>#NUM!</v>
      </c>
      <c r="W198" s="16"/>
      <c r="X198" s="49" t="e">
        <f t="shared" si="35"/>
        <v>#NUM!</v>
      </c>
      <c r="Y198" s="49" t="e">
        <f t="shared" si="40"/>
        <v>#NUM!</v>
      </c>
    </row>
    <row r="199" spans="1:25" x14ac:dyDescent="0.2">
      <c r="A199" s="50">
        <v>41579</v>
      </c>
      <c r="B199" s="35">
        <f t="shared" si="42"/>
        <v>0</v>
      </c>
      <c r="C199" s="35"/>
      <c r="D199" s="35"/>
      <c r="E199" s="35"/>
      <c r="F199" s="35">
        <f t="shared" si="30"/>
        <v>0</v>
      </c>
      <c r="G199" s="36"/>
      <c r="H199" s="150"/>
      <c r="I199" s="18" t="e">
        <f t="shared" si="31"/>
        <v>#NUM!</v>
      </c>
      <c r="J199" s="18" t="e">
        <f t="shared" si="29"/>
        <v>#NUM!</v>
      </c>
      <c r="L199" s="16">
        <v>7.6899999999999995</v>
      </c>
      <c r="M199" s="20" t="e">
        <f t="shared" si="32"/>
        <v>#NUM!</v>
      </c>
      <c r="N199" s="18" t="e">
        <f t="shared" si="33"/>
        <v>#NUM!</v>
      </c>
      <c r="O199" s="18" t="e">
        <f t="shared" si="41"/>
        <v>#NUM!</v>
      </c>
      <c r="Q199" s="52">
        <v>41579</v>
      </c>
      <c r="R199" s="39" t="e">
        <f t="shared" si="36"/>
        <v>#NUM!</v>
      </c>
      <c r="S199" s="39">
        <f t="shared" si="37"/>
        <v>0</v>
      </c>
      <c r="T199" s="39" t="e">
        <f t="shared" si="38"/>
        <v>#NUM!</v>
      </c>
      <c r="U199" s="39">
        <f t="shared" si="39"/>
        <v>0</v>
      </c>
      <c r="V199" s="39" t="e">
        <f t="shared" si="34"/>
        <v>#NUM!</v>
      </c>
      <c r="W199" s="16"/>
      <c r="X199" s="49" t="e">
        <f t="shared" si="35"/>
        <v>#NUM!</v>
      </c>
      <c r="Y199" s="49" t="e">
        <f t="shared" si="40"/>
        <v>#NUM!</v>
      </c>
    </row>
    <row r="200" spans="1:25" x14ac:dyDescent="0.2">
      <c r="A200" s="50">
        <v>41609</v>
      </c>
      <c r="B200" s="35">
        <f t="shared" si="42"/>
        <v>0</v>
      </c>
      <c r="C200" s="35"/>
      <c r="D200" s="35"/>
      <c r="E200" s="35"/>
      <c r="F200" s="35">
        <f t="shared" si="30"/>
        <v>0</v>
      </c>
      <c r="G200" s="36"/>
      <c r="H200" s="150"/>
      <c r="I200" s="18" t="e">
        <f t="shared" si="31"/>
        <v>#NUM!</v>
      </c>
      <c r="J200" s="18" t="e">
        <f t="shared" si="29"/>
        <v>#NUM!</v>
      </c>
      <c r="L200" s="16">
        <v>7.6899999999999995</v>
      </c>
      <c r="M200" s="20" t="e">
        <f t="shared" si="32"/>
        <v>#NUM!</v>
      </c>
      <c r="N200" s="18" t="e">
        <f t="shared" si="33"/>
        <v>#NUM!</v>
      </c>
      <c r="O200" s="18" t="e">
        <f t="shared" si="41"/>
        <v>#NUM!</v>
      </c>
      <c r="Q200" s="52">
        <v>41609</v>
      </c>
      <c r="R200" s="39" t="e">
        <f t="shared" si="36"/>
        <v>#NUM!</v>
      </c>
      <c r="S200" s="39">
        <f t="shared" si="37"/>
        <v>0</v>
      </c>
      <c r="T200" s="39" t="e">
        <f t="shared" si="38"/>
        <v>#NUM!</v>
      </c>
      <c r="U200" s="39">
        <f t="shared" si="39"/>
        <v>0</v>
      </c>
      <c r="V200" s="39" t="e">
        <f t="shared" si="34"/>
        <v>#NUM!</v>
      </c>
      <c r="W200" s="16"/>
      <c r="X200" s="49" t="e">
        <f t="shared" si="35"/>
        <v>#NUM!</v>
      </c>
      <c r="Y200" s="49" t="e">
        <f t="shared" si="40"/>
        <v>#NUM!</v>
      </c>
    </row>
    <row r="201" spans="1:25" x14ac:dyDescent="0.2">
      <c r="A201" s="50">
        <v>41640</v>
      </c>
      <c r="B201" s="35">
        <f t="shared" si="42"/>
        <v>0</v>
      </c>
      <c r="C201" s="35"/>
      <c r="D201" s="35"/>
      <c r="E201" s="35"/>
      <c r="F201" s="35">
        <f t="shared" si="30"/>
        <v>0</v>
      </c>
      <c r="G201" s="36"/>
      <c r="H201" s="150"/>
      <c r="I201" s="18" t="e">
        <f t="shared" si="31"/>
        <v>#NUM!</v>
      </c>
      <c r="J201" s="18" t="e">
        <f t="shared" ref="J201:J264" si="43">I201/12</f>
        <v>#NUM!</v>
      </c>
      <c r="L201" s="16">
        <v>7.6899999999999995</v>
      </c>
      <c r="M201" s="20" t="e">
        <f t="shared" si="32"/>
        <v>#NUM!</v>
      </c>
      <c r="N201" s="18" t="e">
        <f t="shared" si="33"/>
        <v>#NUM!</v>
      </c>
      <c r="O201" s="18" t="e">
        <f t="shared" si="41"/>
        <v>#NUM!</v>
      </c>
      <c r="Q201" s="52">
        <v>41640</v>
      </c>
      <c r="R201" s="39" t="e">
        <f t="shared" si="36"/>
        <v>#NUM!</v>
      </c>
      <c r="S201" s="39">
        <f t="shared" si="37"/>
        <v>0</v>
      </c>
      <c r="T201" s="39" t="e">
        <f t="shared" si="38"/>
        <v>#NUM!</v>
      </c>
      <c r="U201" s="39">
        <f t="shared" si="39"/>
        <v>0</v>
      </c>
      <c r="V201" s="39" t="e">
        <f t="shared" si="34"/>
        <v>#NUM!</v>
      </c>
      <c r="W201" s="16"/>
      <c r="X201" s="49" t="e">
        <f t="shared" si="35"/>
        <v>#NUM!</v>
      </c>
      <c r="Y201" s="49" t="e">
        <f t="shared" si="40"/>
        <v>#NUM!</v>
      </c>
    </row>
    <row r="202" spans="1:25" x14ac:dyDescent="0.2">
      <c r="A202" s="50">
        <v>41671</v>
      </c>
      <c r="B202" s="35">
        <f t="shared" si="42"/>
        <v>0</v>
      </c>
      <c r="C202" s="35"/>
      <c r="D202" s="35"/>
      <c r="E202" s="35"/>
      <c r="F202" s="35">
        <f t="shared" ref="F202:F265" si="44">B202+C202+D202+E202</f>
        <v>0</v>
      </c>
      <c r="G202" s="36"/>
      <c r="H202" s="150"/>
      <c r="I202" s="18" t="e">
        <f t="shared" ref="I202:I265" si="45">NOMINAL(H202,12)</f>
        <v>#NUM!</v>
      </c>
      <c r="J202" s="18" t="e">
        <f t="shared" si="43"/>
        <v>#NUM!</v>
      </c>
      <c r="L202" s="16">
        <v>7.6899999999999995</v>
      </c>
      <c r="M202" s="20" t="e">
        <f t="shared" ref="M202:M265" si="46">POWER(1+O202,12)-1</f>
        <v>#NUM!</v>
      </c>
      <c r="N202" s="18" t="e">
        <f t="shared" ref="N202:N265" si="47">L202/100+$L$8</f>
        <v>#NUM!</v>
      </c>
      <c r="O202" s="18" t="e">
        <f t="shared" si="41"/>
        <v>#NUM!</v>
      </c>
      <c r="Q202" s="52">
        <v>41671</v>
      </c>
      <c r="R202" s="39" t="e">
        <f t="shared" si="36"/>
        <v>#NUM!</v>
      </c>
      <c r="S202" s="39">
        <f t="shared" si="37"/>
        <v>0</v>
      </c>
      <c r="T202" s="39" t="e">
        <f t="shared" si="38"/>
        <v>#NUM!</v>
      </c>
      <c r="U202" s="39">
        <f t="shared" si="39"/>
        <v>0</v>
      </c>
      <c r="V202" s="39" t="e">
        <f t="shared" ref="V202:V265" si="48">R202+S202+T202+U202</f>
        <v>#NUM!</v>
      </c>
      <c r="W202" s="16"/>
      <c r="X202" s="49" t="e">
        <f t="shared" ref="X202:X265" si="49">D202-T202</f>
        <v>#NUM!</v>
      </c>
      <c r="Y202" s="49" t="e">
        <f t="shared" si="40"/>
        <v>#NUM!</v>
      </c>
    </row>
    <row r="203" spans="1:25" x14ac:dyDescent="0.2">
      <c r="A203" s="50">
        <v>41699</v>
      </c>
      <c r="B203" s="35">
        <f t="shared" si="42"/>
        <v>0</v>
      </c>
      <c r="C203" s="35"/>
      <c r="D203" s="35"/>
      <c r="E203" s="35"/>
      <c r="F203" s="35">
        <f t="shared" si="44"/>
        <v>0</v>
      </c>
      <c r="G203" s="36"/>
      <c r="H203" s="150"/>
      <c r="I203" s="18" t="e">
        <f t="shared" si="45"/>
        <v>#NUM!</v>
      </c>
      <c r="J203" s="18" t="e">
        <f t="shared" si="43"/>
        <v>#NUM!</v>
      </c>
      <c r="L203" s="16">
        <v>7.6899999999999995</v>
      </c>
      <c r="M203" s="20" t="e">
        <f t="shared" si="46"/>
        <v>#NUM!</v>
      </c>
      <c r="N203" s="18" t="e">
        <f t="shared" si="47"/>
        <v>#NUM!</v>
      </c>
      <c r="O203" s="18" t="e">
        <f t="shared" si="41"/>
        <v>#NUM!</v>
      </c>
      <c r="Q203" s="52">
        <v>41699</v>
      </c>
      <c r="R203" s="39" t="e">
        <f t="shared" ref="R203:R266" si="50">V202</f>
        <v>#NUM!</v>
      </c>
      <c r="S203" s="39">
        <f t="shared" ref="S203:S266" si="51">C203</f>
        <v>0</v>
      </c>
      <c r="T203" s="39" t="e">
        <f t="shared" ref="T203:T266" si="52">IF(O203&lt;J203,D203/J203*O203*R203/B203,D203/J203*J203*R203/B203)</f>
        <v>#NUM!</v>
      </c>
      <c r="U203" s="39">
        <f t="shared" ref="U203:U266" si="53">E203</f>
        <v>0</v>
      </c>
      <c r="V203" s="39" t="e">
        <f t="shared" si="48"/>
        <v>#NUM!</v>
      </c>
      <c r="W203" s="16"/>
      <c r="X203" s="49" t="e">
        <f t="shared" si="49"/>
        <v>#NUM!</v>
      </c>
      <c r="Y203" s="49" t="e">
        <f t="shared" ref="Y203:Y266" si="54">Y202+X203</f>
        <v>#NUM!</v>
      </c>
    </row>
    <row r="204" spans="1:25" x14ac:dyDescent="0.2">
      <c r="A204" s="50">
        <v>41730</v>
      </c>
      <c r="B204" s="35">
        <f t="shared" si="42"/>
        <v>0</v>
      </c>
      <c r="C204" s="35"/>
      <c r="D204" s="35"/>
      <c r="E204" s="35"/>
      <c r="F204" s="35">
        <f t="shared" si="44"/>
        <v>0</v>
      </c>
      <c r="G204" s="36"/>
      <c r="H204" s="150"/>
      <c r="I204" s="18" t="e">
        <f t="shared" si="45"/>
        <v>#NUM!</v>
      </c>
      <c r="J204" s="18" t="e">
        <f t="shared" si="43"/>
        <v>#NUM!</v>
      </c>
      <c r="L204" s="16">
        <v>7.68</v>
      </c>
      <c r="M204" s="20" t="e">
        <f t="shared" si="46"/>
        <v>#NUM!</v>
      </c>
      <c r="N204" s="18" t="e">
        <f t="shared" si="47"/>
        <v>#NUM!</v>
      </c>
      <c r="O204" s="18" t="e">
        <f t="shared" si="41"/>
        <v>#NUM!</v>
      </c>
      <c r="Q204" s="52">
        <v>41730</v>
      </c>
      <c r="R204" s="39" t="e">
        <f t="shared" si="50"/>
        <v>#NUM!</v>
      </c>
      <c r="S204" s="39">
        <f t="shared" si="51"/>
        <v>0</v>
      </c>
      <c r="T204" s="39" t="e">
        <f t="shared" si="52"/>
        <v>#NUM!</v>
      </c>
      <c r="U204" s="39">
        <f t="shared" si="53"/>
        <v>0</v>
      </c>
      <c r="V204" s="39" t="e">
        <f t="shared" si="48"/>
        <v>#NUM!</v>
      </c>
      <c r="W204" s="16"/>
      <c r="X204" s="49" t="e">
        <f t="shared" si="49"/>
        <v>#NUM!</v>
      </c>
      <c r="Y204" s="49" t="e">
        <f t="shared" si="54"/>
        <v>#NUM!</v>
      </c>
    </row>
    <row r="205" spans="1:25" x14ac:dyDescent="0.2">
      <c r="A205" s="50">
        <v>41760</v>
      </c>
      <c r="B205" s="35">
        <f t="shared" si="42"/>
        <v>0</v>
      </c>
      <c r="C205" s="35"/>
      <c r="D205" s="35"/>
      <c r="E205" s="35"/>
      <c r="F205" s="35">
        <f t="shared" si="44"/>
        <v>0</v>
      </c>
      <c r="G205" s="36"/>
      <c r="H205" s="150"/>
      <c r="I205" s="18" t="e">
        <f t="shared" si="45"/>
        <v>#NUM!</v>
      </c>
      <c r="J205" s="18" t="e">
        <f t="shared" si="43"/>
        <v>#NUM!</v>
      </c>
      <c r="L205" s="16">
        <v>7.68</v>
      </c>
      <c r="M205" s="20" t="e">
        <f t="shared" si="46"/>
        <v>#NUM!</v>
      </c>
      <c r="N205" s="18" t="e">
        <f t="shared" si="47"/>
        <v>#NUM!</v>
      </c>
      <c r="O205" s="18" t="e">
        <f t="shared" si="41"/>
        <v>#NUM!</v>
      </c>
      <c r="Q205" s="52">
        <v>41760</v>
      </c>
      <c r="R205" s="39" t="e">
        <f t="shared" si="50"/>
        <v>#NUM!</v>
      </c>
      <c r="S205" s="39">
        <f t="shared" si="51"/>
        <v>0</v>
      </c>
      <c r="T205" s="39" t="e">
        <f t="shared" si="52"/>
        <v>#NUM!</v>
      </c>
      <c r="U205" s="39">
        <f t="shared" si="53"/>
        <v>0</v>
      </c>
      <c r="V205" s="39" t="e">
        <f t="shared" si="48"/>
        <v>#NUM!</v>
      </c>
      <c r="W205" s="16"/>
      <c r="X205" s="49" t="e">
        <f t="shared" si="49"/>
        <v>#NUM!</v>
      </c>
      <c r="Y205" s="49" t="e">
        <f t="shared" si="54"/>
        <v>#NUM!</v>
      </c>
    </row>
    <row r="206" spans="1:25" x14ac:dyDescent="0.2">
      <c r="A206" s="50">
        <v>41791</v>
      </c>
      <c r="B206" s="35">
        <f t="shared" si="42"/>
        <v>0</v>
      </c>
      <c r="C206" s="35"/>
      <c r="D206" s="35"/>
      <c r="E206" s="35"/>
      <c r="F206" s="35">
        <f t="shared" si="44"/>
        <v>0</v>
      </c>
      <c r="G206" s="36"/>
      <c r="H206" s="150"/>
      <c r="I206" s="18" t="e">
        <f t="shared" si="45"/>
        <v>#NUM!</v>
      </c>
      <c r="J206" s="18" t="e">
        <f t="shared" si="43"/>
        <v>#NUM!</v>
      </c>
      <c r="L206" s="16">
        <v>7.68</v>
      </c>
      <c r="M206" s="20" t="e">
        <f t="shared" si="46"/>
        <v>#NUM!</v>
      </c>
      <c r="N206" s="18" t="e">
        <f t="shared" si="47"/>
        <v>#NUM!</v>
      </c>
      <c r="O206" s="18" t="e">
        <f t="shared" si="41"/>
        <v>#NUM!</v>
      </c>
      <c r="Q206" s="52">
        <v>41791</v>
      </c>
      <c r="R206" s="39" t="e">
        <f t="shared" si="50"/>
        <v>#NUM!</v>
      </c>
      <c r="S206" s="39">
        <f t="shared" si="51"/>
        <v>0</v>
      </c>
      <c r="T206" s="39" t="e">
        <f t="shared" si="52"/>
        <v>#NUM!</v>
      </c>
      <c r="U206" s="39">
        <f t="shared" si="53"/>
        <v>0</v>
      </c>
      <c r="V206" s="39" t="e">
        <f t="shared" si="48"/>
        <v>#NUM!</v>
      </c>
      <c r="W206" s="16"/>
      <c r="X206" s="49" t="e">
        <f t="shared" si="49"/>
        <v>#NUM!</v>
      </c>
      <c r="Y206" s="49" t="e">
        <f t="shared" si="54"/>
        <v>#NUM!</v>
      </c>
    </row>
    <row r="207" spans="1:25" x14ac:dyDescent="0.2">
      <c r="A207" s="50">
        <v>41821</v>
      </c>
      <c r="B207" s="35">
        <f t="shared" si="42"/>
        <v>0</v>
      </c>
      <c r="C207" s="35"/>
      <c r="D207" s="35"/>
      <c r="E207" s="35"/>
      <c r="F207" s="35">
        <f t="shared" si="44"/>
        <v>0</v>
      </c>
      <c r="G207" s="36"/>
      <c r="H207" s="150"/>
      <c r="I207" s="18" t="e">
        <f t="shared" si="45"/>
        <v>#NUM!</v>
      </c>
      <c r="J207" s="18" t="e">
        <f t="shared" si="43"/>
        <v>#NUM!</v>
      </c>
      <c r="L207" s="16">
        <v>7.68</v>
      </c>
      <c r="M207" s="20" t="e">
        <f t="shared" si="46"/>
        <v>#NUM!</v>
      </c>
      <c r="N207" s="18" t="e">
        <f t="shared" si="47"/>
        <v>#NUM!</v>
      </c>
      <c r="O207" s="18" t="e">
        <f t="shared" si="41"/>
        <v>#NUM!</v>
      </c>
      <c r="Q207" s="52">
        <v>41821</v>
      </c>
      <c r="R207" s="39" t="e">
        <f t="shared" si="50"/>
        <v>#NUM!</v>
      </c>
      <c r="S207" s="39">
        <f t="shared" si="51"/>
        <v>0</v>
      </c>
      <c r="T207" s="39" t="e">
        <f t="shared" si="52"/>
        <v>#NUM!</v>
      </c>
      <c r="U207" s="39">
        <f t="shared" si="53"/>
        <v>0</v>
      </c>
      <c r="V207" s="39" t="e">
        <f t="shared" si="48"/>
        <v>#NUM!</v>
      </c>
      <c r="W207" s="16"/>
      <c r="X207" s="49" t="e">
        <f t="shared" si="49"/>
        <v>#NUM!</v>
      </c>
      <c r="Y207" s="49" t="e">
        <f t="shared" si="54"/>
        <v>#NUM!</v>
      </c>
    </row>
    <row r="208" spans="1:25" x14ac:dyDescent="0.2">
      <c r="A208" s="50">
        <v>41852</v>
      </c>
      <c r="B208" s="35">
        <f t="shared" si="42"/>
        <v>0</v>
      </c>
      <c r="C208" s="35"/>
      <c r="D208" s="35"/>
      <c r="E208" s="35"/>
      <c r="F208" s="35">
        <f t="shared" si="44"/>
        <v>0</v>
      </c>
      <c r="G208" s="36"/>
      <c r="H208" s="150"/>
      <c r="I208" s="18" t="e">
        <f t="shared" si="45"/>
        <v>#NUM!</v>
      </c>
      <c r="J208" s="18" t="e">
        <f t="shared" si="43"/>
        <v>#NUM!</v>
      </c>
      <c r="L208" s="16">
        <v>7.6700000000000008</v>
      </c>
      <c r="M208" s="20" t="e">
        <f t="shared" si="46"/>
        <v>#NUM!</v>
      </c>
      <c r="N208" s="18" t="e">
        <f t="shared" si="47"/>
        <v>#NUM!</v>
      </c>
      <c r="O208" s="18" t="e">
        <f t="shared" si="41"/>
        <v>#NUM!</v>
      </c>
      <c r="Q208" s="52">
        <v>41852</v>
      </c>
      <c r="R208" s="39" t="e">
        <f t="shared" si="50"/>
        <v>#NUM!</v>
      </c>
      <c r="S208" s="39">
        <f t="shared" si="51"/>
        <v>0</v>
      </c>
      <c r="T208" s="39" t="e">
        <f t="shared" si="52"/>
        <v>#NUM!</v>
      </c>
      <c r="U208" s="39">
        <f t="shared" si="53"/>
        <v>0</v>
      </c>
      <c r="V208" s="39" t="e">
        <f t="shared" si="48"/>
        <v>#NUM!</v>
      </c>
      <c r="W208" s="16"/>
      <c r="X208" s="49" t="e">
        <f t="shared" si="49"/>
        <v>#NUM!</v>
      </c>
      <c r="Y208" s="49" t="e">
        <f t="shared" si="54"/>
        <v>#NUM!</v>
      </c>
    </row>
    <row r="209" spans="1:25" x14ac:dyDescent="0.2">
      <c r="A209" s="50">
        <v>41883</v>
      </c>
      <c r="B209" s="35">
        <f t="shared" si="42"/>
        <v>0</v>
      </c>
      <c r="C209" s="35"/>
      <c r="D209" s="35"/>
      <c r="E209" s="35"/>
      <c r="F209" s="35">
        <f t="shared" si="44"/>
        <v>0</v>
      </c>
      <c r="G209" s="36"/>
      <c r="H209" s="150"/>
      <c r="I209" s="18" t="e">
        <f t="shared" si="45"/>
        <v>#NUM!</v>
      </c>
      <c r="J209" s="18" t="e">
        <f t="shared" si="43"/>
        <v>#NUM!</v>
      </c>
      <c r="L209" s="16">
        <v>7.6700000000000008</v>
      </c>
      <c r="M209" s="20" t="e">
        <f t="shared" si="46"/>
        <v>#NUM!</v>
      </c>
      <c r="N209" s="18" t="e">
        <f t="shared" si="47"/>
        <v>#NUM!</v>
      </c>
      <c r="O209" s="18" t="e">
        <f t="shared" si="41"/>
        <v>#NUM!</v>
      </c>
      <c r="Q209" s="52">
        <v>41883</v>
      </c>
      <c r="R209" s="39" t="e">
        <f t="shared" si="50"/>
        <v>#NUM!</v>
      </c>
      <c r="S209" s="39">
        <f t="shared" si="51"/>
        <v>0</v>
      </c>
      <c r="T209" s="39" t="e">
        <f t="shared" si="52"/>
        <v>#NUM!</v>
      </c>
      <c r="U209" s="39">
        <f t="shared" si="53"/>
        <v>0</v>
      </c>
      <c r="V209" s="39" t="e">
        <f t="shared" si="48"/>
        <v>#NUM!</v>
      </c>
      <c r="W209" s="16"/>
      <c r="X209" s="49" t="e">
        <f t="shared" si="49"/>
        <v>#NUM!</v>
      </c>
      <c r="Y209" s="49" t="e">
        <f t="shared" si="54"/>
        <v>#NUM!</v>
      </c>
    </row>
    <row r="210" spans="1:25" x14ac:dyDescent="0.2">
      <c r="A210" s="50">
        <v>41913</v>
      </c>
      <c r="B210" s="35">
        <f t="shared" si="42"/>
        <v>0</v>
      </c>
      <c r="C210" s="35"/>
      <c r="D210" s="35"/>
      <c r="E210" s="35"/>
      <c r="F210" s="35">
        <f t="shared" si="44"/>
        <v>0</v>
      </c>
      <c r="G210" s="36"/>
      <c r="H210" s="150"/>
      <c r="I210" s="18" t="e">
        <f t="shared" si="45"/>
        <v>#NUM!</v>
      </c>
      <c r="J210" s="18" t="e">
        <f t="shared" si="43"/>
        <v>#NUM!</v>
      </c>
      <c r="L210" s="16">
        <v>7.6700000000000008</v>
      </c>
      <c r="M210" s="20" t="e">
        <f t="shared" si="46"/>
        <v>#NUM!</v>
      </c>
      <c r="N210" s="18" t="e">
        <f t="shared" si="47"/>
        <v>#NUM!</v>
      </c>
      <c r="O210" s="18" t="e">
        <f t="shared" si="41"/>
        <v>#NUM!</v>
      </c>
      <c r="Q210" s="52">
        <v>41913</v>
      </c>
      <c r="R210" s="39" t="e">
        <f t="shared" si="50"/>
        <v>#NUM!</v>
      </c>
      <c r="S210" s="39">
        <f t="shared" si="51"/>
        <v>0</v>
      </c>
      <c r="T210" s="39" t="e">
        <f t="shared" si="52"/>
        <v>#NUM!</v>
      </c>
      <c r="U210" s="39">
        <f t="shared" si="53"/>
        <v>0</v>
      </c>
      <c r="V210" s="39" t="e">
        <f t="shared" si="48"/>
        <v>#NUM!</v>
      </c>
      <c r="W210" s="16"/>
      <c r="X210" s="49" t="e">
        <f t="shared" si="49"/>
        <v>#NUM!</v>
      </c>
      <c r="Y210" s="49" t="e">
        <f t="shared" si="54"/>
        <v>#NUM!</v>
      </c>
    </row>
    <row r="211" spans="1:25" x14ac:dyDescent="0.2">
      <c r="A211" s="50">
        <v>41944</v>
      </c>
      <c r="B211" s="35">
        <f t="shared" si="42"/>
        <v>0</v>
      </c>
      <c r="C211" s="35"/>
      <c r="D211" s="35"/>
      <c r="E211" s="35"/>
      <c r="F211" s="35">
        <f t="shared" si="44"/>
        <v>0</v>
      </c>
      <c r="G211" s="36"/>
      <c r="H211" s="150"/>
      <c r="I211" s="18" t="e">
        <f t="shared" si="45"/>
        <v>#NUM!</v>
      </c>
      <c r="J211" s="18" t="e">
        <f t="shared" si="43"/>
        <v>#NUM!</v>
      </c>
      <c r="L211" s="16">
        <v>7.6700000000000008</v>
      </c>
      <c r="M211" s="20" t="e">
        <f t="shared" si="46"/>
        <v>#NUM!</v>
      </c>
      <c r="N211" s="18" t="e">
        <f t="shared" si="47"/>
        <v>#NUM!</v>
      </c>
      <c r="O211" s="18" t="e">
        <f t="shared" si="41"/>
        <v>#NUM!</v>
      </c>
      <c r="Q211" s="52">
        <v>41944</v>
      </c>
      <c r="R211" s="39" t="e">
        <f t="shared" si="50"/>
        <v>#NUM!</v>
      </c>
      <c r="S211" s="39">
        <f t="shared" si="51"/>
        <v>0</v>
      </c>
      <c r="T211" s="39" t="e">
        <f t="shared" si="52"/>
        <v>#NUM!</v>
      </c>
      <c r="U211" s="39">
        <f t="shared" si="53"/>
        <v>0</v>
      </c>
      <c r="V211" s="39" t="e">
        <f t="shared" si="48"/>
        <v>#NUM!</v>
      </c>
      <c r="W211" s="16"/>
      <c r="X211" s="49" t="e">
        <f t="shared" si="49"/>
        <v>#NUM!</v>
      </c>
      <c r="Y211" s="49" t="e">
        <f t="shared" si="54"/>
        <v>#NUM!</v>
      </c>
    </row>
    <row r="212" spans="1:25" x14ac:dyDescent="0.2">
      <c r="A212" s="50">
        <v>41974</v>
      </c>
      <c r="B212" s="35">
        <f t="shared" si="42"/>
        <v>0</v>
      </c>
      <c r="C212" s="35"/>
      <c r="D212" s="35"/>
      <c r="E212" s="35"/>
      <c r="F212" s="35">
        <f t="shared" si="44"/>
        <v>0</v>
      </c>
      <c r="G212" s="36"/>
      <c r="H212" s="150"/>
      <c r="I212" s="18" t="e">
        <f t="shared" si="45"/>
        <v>#NUM!</v>
      </c>
      <c r="J212" s="18" t="e">
        <f t="shared" si="43"/>
        <v>#NUM!</v>
      </c>
      <c r="L212" s="16">
        <v>7.62</v>
      </c>
      <c r="M212" s="20" t="e">
        <f t="shared" si="46"/>
        <v>#NUM!</v>
      </c>
      <c r="N212" s="18" t="e">
        <f t="shared" si="47"/>
        <v>#NUM!</v>
      </c>
      <c r="O212" s="18" t="e">
        <f t="shared" si="41"/>
        <v>#NUM!</v>
      </c>
      <c r="Q212" s="52">
        <v>41974</v>
      </c>
      <c r="R212" s="39" t="e">
        <f t="shared" si="50"/>
        <v>#NUM!</v>
      </c>
      <c r="S212" s="39">
        <f t="shared" si="51"/>
        <v>0</v>
      </c>
      <c r="T212" s="39" t="e">
        <f t="shared" si="52"/>
        <v>#NUM!</v>
      </c>
      <c r="U212" s="39">
        <f t="shared" si="53"/>
        <v>0</v>
      </c>
      <c r="V212" s="39" t="e">
        <f t="shared" si="48"/>
        <v>#NUM!</v>
      </c>
      <c r="W212" s="16"/>
      <c r="X212" s="49" t="e">
        <f t="shared" si="49"/>
        <v>#NUM!</v>
      </c>
      <c r="Y212" s="49" t="e">
        <f t="shared" si="54"/>
        <v>#NUM!</v>
      </c>
    </row>
    <row r="213" spans="1:25" x14ac:dyDescent="0.2">
      <c r="A213" s="50">
        <v>42005</v>
      </c>
      <c r="B213" s="35">
        <f t="shared" si="42"/>
        <v>0</v>
      </c>
      <c r="C213" s="35"/>
      <c r="D213" s="35"/>
      <c r="E213" s="35"/>
      <c r="F213" s="35">
        <f t="shared" si="44"/>
        <v>0</v>
      </c>
      <c r="G213" s="36"/>
      <c r="H213" s="150"/>
      <c r="I213" s="18" t="e">
        <f t="shared" si="45"/>
        <v>#NUM!</v>
      </c>
      <c r="J213" s="18" t="e">
        <f t="shared" si="43"/>
        <v>#NUM!</v>
      </c>
      <c r="L213" s="16">
        <v>7.62</v>
      </c>
      <c r="M213" s="20" t="e">
        <f t="shared" si="46"/>
        <v>#NUM!</v>
      </c>
      <c r="N213" s="18" t="e">
        <f t="shared" si="47"/>
        <v>#NUM!</v>
      </c>
      <c r="O213" s="18" t="e">
        <f t="shared" si="41"/>
        <v>#NUM!</v>
      </c>
      <c r="Q213" s="52">
        <v>42005</v>
      </c>
      <c r="R213" s="39" t="e">
        <f t="shared" si="50"/>
        <v>#NUM!</v>
      </c>
      <c r="S213" s="39">
        <f t="shared" si="51"/>
        <v>0</v>
      </c>
      <c r="T213" s="39" t="e">
        <f t="shared" si="52"/>
        <v>#NUM!</v>
      </c>
      <c r="U213" s="39">
        <f t="shared" si="53"/>
        <v>0</v>
      </c>
      <c r="V213" s="39" t="e">
        <f t="shared" si="48"/>
        <v>#NUM!</v>
      </c>
      <c r="W213" s="16"/>
      <c r="X213" s="49" t="e">
        <f t="shared" si="49"/>
        <v>#NUM!</v>
      </c>
      <c r="Y213" s="49" t="e">
        <f t="shared" si="54"/>
        <v>#NUM!</v>
      </c>
    </row>
    <row r="214" spans="1:25" x14ac:dyDescent="0.2">
      <c r="A214" s="50">
        <v>42036</v>
      </c>
      <c r="B214" s="35">
        <f t="shared" si="42"/>
        <v>0</v>
      </c>
      <c r="C214" s="35"/>
      <c r="D214" s="35"/>
      <c r="E214" s="35"/>
      <c r="F214" s="35">
        <f t="shared" si="44"/>
        <v>0</v>
      </c>
      <c r="G214" s="36"/>
      <c r="H214" s="150"/>
      <c r="I214" s="18" t="e">
        <f t="shared" si="45"/>
        <v>#NUM!</v>
      </c>
      <c r="J214" s="18" t="e">
        <f t="shared" si="43"/>
        <v>#NUM!</v>
      </c>
      <c r="L214" s="16">
        <v>7.61</v>
      </c>
      <c r="M214" s="20" t="e">
        <f t="shared" si="46"/>
        <v>#NUM!</v>
      </c>
      <c r="N214" s="18" t="e">
        <f t="shared" si="47"/>
        <v>#NUM!</v>
      </c>
      <c r="O214" s="18" t="e">
        <f t="shared" si="41"/>
        <v>#NUM!</v>
      </c>
      <c r="Q214" s="52">
        <v>42036</v>
      </c>
      <c r="R214" s="39" t="e">
        <f t="shared" si="50"/>
        <v>#NUM!</v>
      </c>
      <c r="S214" s="39">
        <f t="shared" si="51"/>
        <v>0</v>
      </c>
      <c r="T214" s="39" t="e">
        <f t="shared" si="52"/>
        <v>#NUM!</v>
      </c>
      <c r="U214" s="39">
        <f t="shared" si="53"/>
        <v>0</v>
      </c>
      <c r="V214" s="39" t="e">
        <f t="shared" si="48"/>
        <v>#NUM!</v>
      </c>
      <c r="W214" s="16"/>
      <c r="X214" s="49" t="e">
        <f t="shared" si="49"/>
        <v>#NUM!</v>
      </c>
      <c r="Y214" s="49" t="e">
        <f t="shared" si="54"/>
        <v>#NUM!</v>
      </c>
    </row>
    <row r="215" spans="1:25" x14ac:dyDescent="0.2">
      <c r="A215" s="50">
        <v>42064</v>
      </c>
      <c r="B215" s="35">
        <f t="shared" si="42"/>
        <v>0</v>
      </c>
      <c r="C215" s="35"/>
      <c r="D215" s="35"/>
      <c r="E215" s="35"/>
      <c r="F215" s="35">
        <f t="shared" si="44"/>
        <v>0</v>
      </c>
      <c r="G215" s="36"/>
      <c r="H215" s="150"/>
      <c r="I215" s="18" t="e">
        <f t="shared" si="45"/>
        <v>#NUM!</v>
      </c>
      <c r="J215" s="18" t="e">
        <f t="shared" si="43"/>
        <v>#NUM!</v>
      </c>
      <c r="L215" s="16">
        <v>7.6</v>
      </c>
      <c r="M215" s="20" t="e">
        <f t="shared" si="46"/>
        <v>#NUM!</v>
      </c>
      <c r="N215" s="18" t="e">
        <f t="shared" si="47"/>
        <v>#NUM!</v>
      </c>
      <c r="O215" s="18" t="e">
        <f t="shared" si="41"/>
        <v>#NUM!</v>
      </c>
      <c r="Q215" s="52">
        <v>42064</v>
      </c>
      <c r="R215" s="39" t="e">
        <f t="shared" si="50"/>
        <v>#NUM!</v>
      </c>
      <c r="S215" s="39">
        <f t="shared" si="51"/>
        <v>0</v>
      </c>
      <c r="T215" s="39" t="e">
        <f t="shared" si="52"/>
        <v>#NUM!</v>
      </c>
      <c r="U215" s="39">
        <f t="shared" si="53"/>
        <v>0</v>
      </c>
      <c r="V215" s="39" t="e">
        <f t="shared" si="48"/>
        <v>#NUM!</v>
      </c>
      <c r="W215" s="16"/>
      <c r="X215" s="49" t="e">
        <f t="shared" si="49"/>
        <v>#NUM!</v>
      </c>
      <c r="Y215" s="49" t="e">
        <f t="shared" si="54"/>
        <v>#NUM!</v>
      </c>
    </row>
    <row r="216" spans="1:25" x14ac:dyDescent="0.2">
      <c r="A216" s="50">
        <v>42095</v>
      </c>
      <c r="B216" s="35">
        <f t="shared" si="42"/>
        <v>0</v>
      </c>
      <c r="C216" s="35"/>
      <c r="D216" s="35"/>
      <c r="E216" s="35"/>
      <c r="F216" s="35">
        <f t="shared" si="44"/>
        <v>0</v>
      </c>
      <c r="G216" s="36"/>
      <c r="H216" s="150"/>
      <c r="I216" s="18" t="e">
        <f t="shared" si="45"/>
        <v>#NUM!</v>
      </c>
      <c r="J216" s="18" t="e">
        <f t="shared" si="43"/>
        <v>#NUM!</v>
      </c>
      <c r="L216" s="16">
        <v>7.6</v>
      </c>
      <c r="M216" s="20" t="e">
        <f t="shared" si="46"/>
        <v>#NUM!</v>
      </c>
      <c r="N216" s="18" t="e">
        <f t="shared" si="47"/>
        <v>#NUM!</v>
      </c>
      <c r="O216" s="18" t="e">
        <f t="shared" si="41"/>
        <v>#NUM!</v>
      </c>
      <c r="Q216" s="52">
        <v>42095</v>
      </c>
      <c r="R216" s="39" t="e">
        <f t="shared" si="50"/>
        <v>#NUM!</v>
      </c>
      <c r="S216" s="39">
        <f t="shared" si="51"/>
        <v>0</v>
      </c>
      <c r="T216" s="39" t="e">
        <f t="shared" si="52"/>
        <v>#NUM!</v>
      </c>
      <c r="U216" s="39">
        <f t="shared" si="53"/>
        <v>0</v>
      </c>
      <c r="V216" s="39" t="e">
        <f t="shared" si="48"/>
        <v>#NUM!</v>
      </c>
      <c r="W216" s="16"/>
      <c r="X216" s="49" t="e">
        <f t="shared" si="49"/>
        <v>#NUM!</v>
      </c>
      <c r="Y216" s="49" t="e">
        <f t="shared" si="54"/>
        <v>#NUM!</v>
      </c>
    </row>
    <row r="217" spans="1:25" x14ac:dyDescent="0.2">
      <c r="A217" s="50">
        <v>42125</v>
      </c>
      <c r="B217" s="35">
        <f t="shared" si="42"/>
        <v>0</v>
      </c>
      <c r="C217" s="35"/>
      <c r="D217" s="35"/>
      <c r="E217" s="35"/>
      <c r="F217" s="35">
        <f t="shared" si="44"/>
        <v>0</v>
      </c>
      <c r="G217" s="36"/>
      <c r="H217" s="150"/>
      <c r="I217" s="18" t="e">
        <f t="shared" si="45"/>
        <v>#NUM!</v>
      </c>
      <c r="J217" s="18" t="e">
        <f t="shared" si="43"/>
        <v>#NUM!</v>
      </c>
      <c r="L217" s="16">
        <v>7.59</v>
      </c>
      <c r="M217" s="20" t="e">
        <f t="shared" si="46"/>
        <v>#NUM!</v>
      </c>
      <c r="N217" s="18" t="e">
        <f t="shared" si="47"/>
        <v>#NUM!</v>
      </c>
      <c r="O217" s="18" t="e">
        <f t="shared" si="41"/>
        <v>#NUM!</v>
      </c>
      <c r="Q217" s="52">
        <v>42125</v>
      </c>
      <c r="R217" s="39" t="e">
        <f t="shared" si="50"/>
        <v>#NUM!</v>
      </c>
      <c r="S217" s="39">
        <f t="shared" si="51"/>
        <v>0</v>
      </c>
      <c r="T217" s="39" t="e">
        <f t="shared" si="52"/>
        <v>#NUM!</v>
      </c>
      <c r="U217" s="39">
        <f t="shared" si="53"/>
        <v>0</v>
      </c>
      <c r="V217" s="39" t="e">
        <f t="shared" si="48"/>
        <v>#NUM!</v>
      </c>
      <c r="W217" s="16"/>
      <c r="X217" s="49" t="e">
        <f t="shared" si="49"/>
        <v>#NUM!</v>
      </c>
      <c r="Y217" s="49" t="e">
        <f t="shared" si="54"/>
        <v>#NUM!</v>
      </c>
    </row>
    <row r="218" spans="1:25" x14ac:dyDescent="0.2">
      <c r="A218" s="50">
        <v>42156</v>
      </c>
      <c r="B218" s="35">
        <f t="shared" si="42"/>
        <v>0</v>
      </c>
      <c r="C218" s="35"/>
      <c r="D218" s="35"/>
      <c r="E218" s="35"/>
      <c r="F218" s="35">
        <f t="shared" si="44"/>
        <v>0</v>
      </c>
      <c r="G218" s="36"/>
      <c r="H218" s="150"/>
      <c r="I218" s="18" t="e">
        <f t="shared" si="45"/>
        <v>#NUM!</v>
      </c>
      <c r="J218" s="18" t="e">
        <f t="shared" si="43"/>
        <v>#NUM!</v>
      </c>
      <c r="L218" s="16">
        <v>7.57</v>
      </c>
      <c r="M218" s="20" t="e">
        <f t="shared" si="46"/>
        <v>#NUM!</v>
      </c>
      <c r="N218" s="18" t="e">
        <f t="shared" si="47"/>
        <v>#NUM!</v>
      </c>
      <c r="O218" s="18" t="e">
        <f t="shared" si="41"/>
        <v>#NUM!</v>
      </c>
      <c r="Q218" s="52">
        <v>42156</v>
      </c>
      <c r="R218" s="39" t="e">
        <f t="shared" si="50"/>
        <v>#NUM!</v>
      </c>
      <c r="S218" s="39">
        <f t="shared" si="51"/>
        <v>0</v>
      </c>
      <c r="T218" s="39" t="e">
        <f t="shared" si="52"/>
        <v>#NUM!</v>
      </c>
      <c r="U218" s="39">
        <f t="shared" si="53"/>
        <v>0</v>
      </c>
      <c r="V218" s="39" t="e">
        <f t="shared" si="48"/>
        <v>#NUM!</v>
      </c>
      <c r="W218" s="16"/>
      <c r="X218" s="49" t="e">
        <f t="shared" si="49"/>
        <v>#NUM!</v>
      </c>
      <c r="Y218" s="49" t="e">
        <f t="shared" si="54"/>
        <v>#NUM!</v>
      </c>
    </row>
    <row r="219" spans="1:25" x14ac:dyDescent="0.2">
      <c r="A219" s="50">
        <v>42186</v>
      </c>
      <c r="B219" s="35">
        <f t="shared" si="42"/>
        <v>0</v>
      </c>
      <c r="C219" s="35"/>
      <c r="D219" s="35"/>
      <c r="E219" s="35"/>
      <c r="F219" s="35">
        <f t="shared" si="44"/>
        <v>0</v>
      </c>
      <c r="G219" s="36"/>
      <c r="H219" s="150"/>
      <c r="I219" s="18" t="e">
        <f t="shared" si="45"/>
        <v>#NUM!</v>
      </c>
      <c r="J219" s="18" t="e">
        <f t="shared" si="43"/>
        <v>#NUM!</v>
      </c>
      <c r="L219" s="16">
        <v>7.57</v>
      </c>
      <c r="M219" s="20" t="e">
        <f t="shared" si="46"/>
        <v>#NUM!</v>
      </c>
      <c r="N219" s="18" t="e">
        <f t="shared" si="47"/>
        <v>#NUM!</v>
      </c>
      <c r="O219" s="18" t="e">
        <f t="shared" si="41"/>
        <v>#NUM!</v>
      </c>
      <c r="Q219" s="52">
        <v>42186</v>
      </c>
      <c r="R219" s="39" t="e">
        <f t="shared" si="50"/>
        <v>#NUM!</v>
      </c>
      <c r="S219" s="39">
        <f t="shared" si="51"/>
        <v>0</v>
      </c>
      <c r="T219" s="39" t="e">
        <f t="shared" si="52"/>
        <v>#NUM!</v>
      </c>
      <c r="U219" s="39">
        <f t="shared" si="53"/>
        <v>0</v>
      </c>
      <c r="V219" s="39" t="e">
        <f t="shared" si="48"/>
        <v>#NUM!</v>
      </c>
      <c r="W219" s="16"/>
      <c r="X219" s="49" t="e">
        <f t="shared" si="49"/>
        <v>#NUM!</v>
      </c>
      <c r="Y219" s="49" t="e">
        <f t="shared" si="54"/>
        <v>#NUM!</v>
      </c>
    </row>
    <row r="220" spans="1:25" x14ac:dyDescent="0.2">
      <c r="A220" s="50">
        <v>42217</v>
      </c>
      <c r="B220" s="35">
        <f t="shared" si="42"/>
        <v>0</v>
      </c>
      <c r="C220" s="35"/>
      <c r="D220" s="35"/>
      <c r="E220" s="35"/>
      <c r="F220" s="35">
        <f t="shared" si="44"/>
        <v>0</v>
      </c>
      <c r="G220" s="36"/>
      <c r="H220" s="150"/>
      <c r="I220" s="18" t="e">
        <f t="shared" si="45"/>
        <v>#NUM!</v>
      </c>
      <c r="J220" s="18" t="e">
        <f t="shared" si="43"/>
        <v>#NUM!</v>
      </c>
      <c r="L220" s="16">
        <v>7.580000000000001</v>
      </c>
      <c r="M220" s="20" t="e">
        <f t="shared" si="46"/>
        <v>#NUM!</v>
      </c>
      <c r="N220" s="18" t="e">
        <f t="shared" si="47"/>
        <v>#NUM!</v>
      </c>
      <c r="O220" s="18" t="e">
        <f t="shared" si="41"/>
        <v>#NUM!</v>
      </c>
      <c r="Q220" s="52">
        <v>42217</v>
      </c>
      <c r="R220" s="39" t="e">
        <f t="shared" si="50"/>
        <v>#NUM!</v>
      </c>
      <c r="S220" s="39">
        <f t="shared" si="51"/>
        <v>0</v>
      </c>
      <c r="T220" s="39" t="e">
        <f t="shared" si="52"/>
        <v>#NUM!</v>
      </c>
      <c r="U220" s="39">
        <f t="shared" si="53"/>
        <v>0</v>
      </c>
      <c r="V220" s="39" t="e">
        <f t="shared" si="48"/>
        <v>#NUM!</v>
      </c>
      <c r="W220" s="16"/>
      <c r="X220" s="49" t="e">
        <f t="shared" si="49"/>
        <v>#NUM!</v>
      </c>
      <c r="Y220" s="49" t="e">
        <f t="shared" si="54"/>
        <v>#NUM!</v>
      </c>
    </row>
    <row r="221" spans="1:25" x14ac:dyDescent="0.2">
      <c r="A221" s="50">
        <v>42248</v>
      </c>
      <c r="B221" s="35">
        <f t="shared" si="42"/>
        <v>0</v>
      </c>
      <c r="C221" s="35"/>
      <c r="D221" s="35"/>
      <c r="E221" s="35"/>
      <c r="F221" s="35">
        <f t="shared" si="44"/>
        <v>0</v>
      </c>
      <c r="G221" s="36"/>
      <c r="H221" s="150"/>
      <c r="I221" s="18" t="e">
        <f t="shared" si="45"/>
        <v>#NUM!</v>
      </c>
      <c r="J221" s="18" t="e">
        <f t="shared" si="43"/>
        <v>#NUM!</v>
      </c>
      <c r="L221" s="16">
        <v>7.0499999999999989</v>
      </c>
      <c r="M221" s="20" t="e">
        <f t="shared" si="46"/>
        <v>#NUM!</v>
      </c>
      <c r="N221" s="18" t="e">
        <f t="shared" si="47"/>
        <v>#NUM!</v>
      </c>
      <c r="O221" s="18" t="e">
        <f t="shared" si="41"/>
        <v>#NUM!</v>
      </c>
      <c r="Q221" s="52">
        <v>42248</v>
      </c>
      <c r="R221" s="39" t="e">
        <f t="shared" si="50"/>
        <v>#NUM!</v>
      </c>
      <c r="S221" s="39">
        <f t="shared" si="51"/>
        <v>0</v>
      </c>
      <c r="T221" s="39" t="e">
        <f t="shared" si="52"/>
        <v>#NUM!</v>
      </c>
      <c r="U221" s="39">
        <f t="shared" si="53"/>
        <v>0</v>
      </c>
      <c r="V221" s="39" t="e">
        <f t="shared" si="48"/>
        <v>#NUM!</v>
      </c>
      <c r="W221" s="16"/>
      <c r="X221" s="49" t="e">
        <f t="shared" si="49"/>
        <v>#NUM!</v>
      </c>
      <c r="Y221" s="49" t="e">
        <f t="shared" si="54"/>
        <v>#NUM!</v>
      </c>
    </row>
    <row r="222" spans="1:25" x14ac:dyDescent="0.2">
      <c r="A222" s="50">
        <v>42278</v>
      </c>
      <c r="B222" s="35">
        <f t="shared" si="42"/>
        <v>0</v>
      </c>
      <c r="C222" s="35"/>
      <c r="D222" s="35"/>
      <c r="E222" s="35"/>
      <c r="F222" s="35">
        <f t="shared" si="44"/>
        <v>0</v>
      </c>
      <c r="G222" s="36"/>
      <c r="H222" s="150"/>
      <c r="I222" s="18" t="e">
        <f t="shared" si="45"/>
        <v>#NUM!</v>
      </c>
      <c r="J222" s="18" t="e">
        <f t="shared" si="43"/>
        <v>#NUM!</v>
      </c>
      <c r="L222" s="16">
        <v>7.0499999999999989</v>
      </c>
      <c r="M222" s="20" t="e">
        <f t="shared" si="46"/>
        <v>#NUM!</v>
      </c>
      <c r="N222" s="18" t="e">
        <f t="shared" si="47"/>
        <v>#NUM!</v>
      </c>
      <c r="O222" s="18" t="e">
        <f t="shared" si="41"/>
        <v>#NUM!</v>
      </c>
      <c r="Q222" s="52">
        <v>42278</v>
      </c>
      <c r="R222" s="39" t="e">
        <f t="shared" si="50"/>
        <v>#NUM!</v>
      </c>
      <c r="S222" s="39">
        <f t="shared" si="51"/>
        <v>0</v>
      </c>
      <c r="T222" s="39" t="e">
        <f t="shared" si="52"/>
        <v>#NUM!</v>
      </c>
      <c r="U222" s="39">
        <f t="shared" si="53"/>
        <v>0</v>
      </c>
      <c r="V222" s="39" t="e">
        <f t="shared" si="48"/>
        <v>#NUM!</v>
      </c>
      <c r="W222" s="16"/>
      <c r="X222" s="49" t="e">
        <f t="shared" si="49"/>
        <v>#NUM!</v>
      </c>
      <c r="Y222" s="49" t="e">
        <f t="shared" si="54"/>
        <v>#NUM!</v>
      </c>
    </row>
    <row r="223" spans="1:25" x14ac:dyDescent="0.2">
      <c r="A223" s="50">
        <v>42309</v>
      </c>
      <c r="B223" s="35">
        <f t="shared" si="42"/>
        <v>0</v>
      </c>
      <c r="C223" s="35"/>
      <c r="D223" s="35"/>
      <c r="E223" s="35"/>
      <c r="F223" s="35">
        <f t="shared" si="44"/>
        <v>0</v>
      </c>
      <c r="G223" s="36"/>
      <c r="H223" s="150"/>
      <c r="I223" s="18" t="e">
        <f t="shared" si="45"/>
        <v>#NUM!</v>
      </c>
      <c r="J223" s="18" t="e">
        <f t="shared" si="43"/>
        <v>#NUM!</v>
      </c>
      <c r="L223" s="16">
        <v>7.03</v>
      </c>
      <c r="M223" s="20" t="e">
        <f t="shared" si="46"/>
        <v>#NUM!</v>
      </c>
      <c r="N223" s="18" t="e">
        <f t="shared" si="47"/>
        <v>#NUM!</v>
      </c>
      <c r="O223" s="18" t="e">
        <f t="shared" si="41"/>
        <v>#NUM!</v>
      </c>
      <c r="Q223" s="52">
        <v>42309</v>
      </c>
      <c r="R223" s="39" t="e">
        <f t="shared" si="50"/>
        <v>#NUM!</v>
      </c>
      <c r="S223" s="39">
        <f t="shared" si="51"/>
        <v>0</v>
      </c>
      <c r="T223" s="39" t="e">
        <f t="shared" si="52"/>
        <v>#NUM!</v>
      </c>
      <c r="U223" s="39">
        <f t="shared" si="53"/>
        <v>0</v>
      </c>
      <c r="V223" s="39" t="e">
        <f t="shared" si="48"/>
        <v>#NUM!</v>
      </c>
      <c r="W223" s="16"/>
      <c r="X223" s="49" t="e">
        <f t="shared" si="49"/>
        <v>#NUM!</v>
      </c>
      <c r="Y223" s="49" t="e">
        <f t="shared" si="54"/>
        <v>#NUM!</v>
      </c>
    </row>
    <row r="224" spans="1:25" x14ac:dyDescent="0.2">
      <c r="A224" s="50">
        <v>42339</v>
      </c>
      <c r="B224" s="35">
        <f t="shared" si="42"/>
        <v>0</v>
      </c>
      <c r="C224" s="35"/>
      <c r="D224" s="35"/>
      <c r="E224" s="35"/>
      <c r="F224" s="35">
        <f t="shared" si="44"/>
        <v>0</v>
      </c>
      <c r="G224" s="36"/>
      <c r="H224" s="150"/>
      <c r="I224" s="18" t="e">
        <f t="shared" si="45"/>
        <v>#NUM!</v>
      </c>
      <c r="J224" s="18" t="e">
        <f t="shared" si="43"/>
        <v>#NUM!</v>
      </c>
      <c r="L224" s="16">
        <v>6.97</v>
      </c>
      <c r="M224" s="20" t="e">
        <f t="shared" si="46"/>
        <v>#NUM!</v>
      </c>
      <c r="N224" s="18" t="e">
        <f t="shared" si="47"/>
        <v>#NUM!</v>
      </c>
      <c r="O224" s="18" t="e">
        <f t="shared" si="41"/>
        <v>#NUM!</v>
      </c>
      <c r="Q224" s="52">
        <v>42339</v>
      </c>
      <c r="R224" s="39" t="e">
        <f t="shared" si="50"/>
        <v>#NUM!</v>
      </c>
      <c r="S224" s="39">
        <f t="shared" si="51"/>
        <v>0</v>
      </c>
      <c r="T224" s="39" t="e">
        <f t="shared" si="52"/>
        <v>#NUM!</v>
      </c>
      <c r="U224" s="39">
        <f t="shared" si="53"/>
        <v>0</v>
      </c>
      <c r="V224" s="39" t="e">
        <f t="shared" si="48"/>
        <v>#NUM!</v>
      </c>
      <c r="W224" s="16"/>
      <c r="X224" s="49" t="e">
        <f t="shared" si="49"/>
        <v>#NUM!</v>
      </c>
      <c r="Y224" s="49" t="e">
        <f t="shared" si="54"/>
        <v>#NUM!</v>
      </c>
    </row>
    <row r="225" spans="1:25" x14ac:dyDescent="0.2">
      <c r="A225" s="50">
        <v>42370</v>
      </c>
      <c r="B225" s="35">
        <f t="shared" si="42"/>
        <v>0</v>
      </c>
      <c r="C225" s="35"/>
      <c r="D225" s="35"/>
      <c r="E225" s="35"/>
      <c r="F225" s="35">
        <f t="shared" si="44"/>
        <v>0</v>
      </c>
      <c r="G225" s="36"/>
      <c r="H225" s="150"/>
      <c r="I225" s="18" t="e">
        <f t="shared" si="45"/>
        <v>#NUM!</v>
      </c>
      <c r="J225" s="18" t="e">
        <f t="shared" si="43"/>
        <v>#NUM!</v>
      </c>
      <c r="L225" s="16">
        <v>6.97</v>
      </c>
      <c r="M225" s="20" t="e">
        <f t="shared" si="46"/>
        <v>#NUM!</v>
      </c>
      <c r="N225" s="18" t="e">
        <f t="shared" si="47"/>
        <v>#NUM!</v>
      </c>
      <c r="O225" s="18" t="e">
        <f t="shared" si="41"/>
        <v>#NUM!</v>
      </c>
      <c r="Q225" s="52">
        <v>42370</v>
      </c>
      <c r="R225" s="39" t="e">
        <f t="shared" si="50"/>
        <v>#NUM!</v>
      </c>
      <c r="S225" s="39">
        <f t="shared" si="51"/>
        <v>0</v>
      </c>
      <c r="T225" s="39" t="e">
        <f t="shared" si="52"/>
        <v>#NUM!</v>
      </c>
      <c r="U225" s="39">
        <f t="shared" si="53"/>
        <v>0</v>
      </c>
      <c r="V225" s="39" t="e">
        <f t="shared" si="48"/>
        <v>#NUM!</v>
      </c>
      <c r="W225" s="16"/>
      <c r="X225" s="49" t="e">
        <f t="shared" si="49"/>
        <v>#NUM!</v>
      </c>
      <c r="Y225" s="49" t="e">
        <f t="shared" si="54"/>
        <v>#NUM!</v>
      </c>
    </row>
    <row r="226" spans="1:25" x14ac:dyDescent="0.2">
      <c r="A226" s="50">
        <v>42401</v>
      </c>
      <c r="B226" s="35">
        <f t="shared" si="42"/>
        <v>0</v>
      </c>
      <c r="C226" s="35"/>
      <c r="D226" s="35"/>
      <c r="E226" s="35"/>
      <c r="F226" s="35">
        <f t="shared" si="44"/>
        <v>0</v>
      </c>
      <c r="G226" s="36"/>
      <c r="H226" s="150"/>
      <c r="I226" s="18" t="e">
        <f t="shared" si="45"/>
        <v>#NUM!</v>
      </c>
      <c r="J226" s="18" t="e">
        <f t="shared" si="43"/>
        <v>#NUM!</v>
      </c>
      <c r="L226" s="16">
        <v>6.9599999999999991</v>
      </c>
      <c r="M226" s="20" t="e">
        <f t="shared" si="46"/>
        <v>#NUM!</v>
      </c>
      <c r="N226" s="18" t="e">
        <f t="shared" si="47"/>
        <v>#NUM!</v>
      </c>
      <c r="O226" s="18" t="e">
        <f t="shared" si="41"/>
        <v>#NUM!</v>
      </c>
      <c r="Q226" s="52">
        <v>42401</v>
      </c>
      <c r="R226" s="39" t="e">
        <f t="shared" si="50"/>
        <v>#NUM!</v>
      </c>
      <c r="S226" s="39">
        <f t="shared" si="51"/>
        <v>0</v>
      </c>
      <c r="T226" s="39" t="e">
        <f t="shared" si="52"/>
        <v>#NUM!</v>
      </c>
      <c r="U226" s="39">
        <f t="shared" si="53"/>
        <v>0</v>
      </c>
      <c r="V226" s="39" t="e">
        <f t="shared" si="48"/>
        <v>#NUM!</v>
      </c>
      <c r="X226" s="49" t="e">
        <f t="shared" si="49"/>
        <v>#NUM!</v>
      </c>
      <c r="Y226" s="49" t="e">
        <f t="shared" si="54"/>
        <v>#NUM!</v>
      </c>
    </row>
    <row r="227" spans="1:25" x14ac:dyDescent="0.2">
      <c r="A227" s="50">
        <v>42430</v>
      </c>
      <c r="B227" s="35">
        <f t="shared" si="42"/>
        <v>0</v>
      </c>
      <c r="C227" s="35"/>
      <c r="D227" s="35"/>
      <c r="E227" s="35"/>
      <c r="F227" s="35">
        <f t="shared" si="44"/>
        <v>0</v>
      </c>
      <c r="G227" s="36"/>
      <c r="H227" s="150"/>
      <c r="I227" s="18" t="e">
        <f t="shared" si="45"/>
        <v>#NUM!</v>
      </c>
      <c r="J227" s="18" t="e">
        <f t="shared" si="43"/>
        <v>#NUM!</v>
      </c>
      <c r="L227" s="16">
        <v>6.97</v>
      </c>
      <c r="M227" s="20" t="e">
        <f t="shared" si="46"/>
        <v>#NUM!</v>
      </c>
      <c r="N227" s="18" t="e">
        <f t="shared" si="47"/>
        <v>#NUM!</v>
      </c>
      <c r="O227" s="18" t="e">
        <f t="shared" si="41"/>
        <v>#NUM!</v>
      </c>
      <c r="Q227" s="52">
        <v>42430</v>
      </c>
      <c r="R227" s="39" t="e">
        <f t="shared" si="50"/>
        <v>#NUM!</v>
      </c>
      <c r="S227" s="39">
        <f t="shared" si="51"/>
        <v>0</v>
      </c>
      <c r="T227" s="39" t="e">
        <f t="shared" si="52"/>
        <v>#NUM!</v>
      </c>
      <c r="U227" s="39">
        <f t="shared" si="53"/>
        <v>0</v>
      </c>
      <c r="V227" s="39" t="e">
        <f t="shared" si="48"/>
        <v>#NUM!</v>
      </c>
      <c r="X227" s="49" t="e">
        <f t="shared" si="49"/>
        <v>#NUM!</v>
      </c>
      <c r="Y227" s="49" t="e">
        <f t="shared" si="54"/>
        <v>#NUM!</v>
      </c>
    </row>
    <row r="228" spans="1:25" x14ac:dyDescent="0.2">
      <c r="A228" s="50">
        <v>42461</v>
      </c>
      <c r="B228" s="35">
        <f t="shared" si="42"/>
        <v>0</v>
      </c>
      <c r="C228" s="35"/>
      <c r="D228" s="35"/>
      <c r="E228" s="35"/>
      <c r="F228" s="35">
        <f t="shared" si="44"/>
        <v>0</v>
      </c>
      <c r="G228" s="36"/>
      <c r="H228" s="150"/>
      <c r="I228" s="18" t="e">
        <f t="shared" si="45"/>
        <v>#NUM!</v>
      </c>
      <c r="J228" s="18" t="e">
        <f t="shared" si="43"/>
        <v>#NUM!</v>
      </c>
      <c r="L228" s="16">
        <v>6.94</v>
      </c>
      <c r="M228" s="20" t="e">
        <f t="shared" si="46"/>
        <v>#NUM!</v>
      </c>
      <c r="N228" s="18" t="e">
        <f t="shared" si="47"/>
        <v>#NUM!</v>
      </c>
      <c r="O228" s="18" t="e">
        <f t="shared" si="41"/>
        <v>#NUM!</v>
      </c>
      <c r="Q228" s="52">
        <v>42461</v>
      </c>
      <c r="R228" s="39" t="e">
        <f t="shared" si="50"/>
        <v>#NUM!</v>
      </c>
      <c r="S228" s="39">
        <f t="shared" si="51"/>
        <v>0</v>
      </c>
      <c r="T228" s="39" t="e">
        <f t="shared" si="52"/>
        <v>#NUM!</v>
      </c>
      <c r="U228" s="39">
        <f t="shared" si="53"/>
        <v>0</v>
      </c>
      <c r="V228" s="39" t="e">
        <f t="shared" si="48"/>
        <v>#NUM!</v>
      </c>
      <c r="X228" s="49" t="e">
        <f t="shared" si="49"/>
        <v>#NUM!</v>
      </c>
      <c r="Y228" s="49" t="e">
        <f t="shared" si="54"/>
        <v>#NUM!</v>
      </c>
    </row>
    <row r="229" spans="1:25" x14ac:dyDescent="0.2">
      <c r="A229" s="50">
        <v>42491</v>
      </c>
      <c r="B229" s="35">
        <f t="shared" si="42"/>
        <v>0</v>
      </c>
      <c r="C229" s="35"/>
      <c r="D229" s="35"/>
      <c r="E229" s="35"/>
      <c r="F229" s="35">
        <f t="shared" si="44"/>
        <v>0</v>
      </c>
      <c r="G229" s="36"/>
      <c r="H229" s="150"/>
      <c r="I229" s="18" t="e">
        <f t="shared" si="45"/>
        <v>#NUM!</v>
      </c>
      <c r="J229" s="18" t="e">
        <f t="shared" si="43"/>
        <v>#NUM!</v>
      </c>
      <c r="L229" s="16">
        <v>6.93</v>
      </c>
      <c r="M229" s="20" t="e">
        <f t="shared" si="46"/>
        <v>#NUM!</v>
      </c>
      <c r="N229" s="18" t="e">
        <f t="shared" si="47"/>
        <v>#NUM!</v>
      </c>
      <c r="O229" s="18" t="e">
        <f t="shared" si="41"/>
        <v>#NUM!</v>
      </c>
      <c r="Q229" s="52">
        <v>42491</v>
      </c>
      <c r="R229" s="39" t="e">
        <f t="shared" si="50"/>
        <v>#NUM!</v>
      </c>
      <c r="S229" s="39">
        <f t="shared" si="51"/>
        <v>0</v>
      </c>
      <c r="T229" s="39" t="e">
        <f t="shared" si="52"/>
        <v>#NUM!</v>
      </c>
      <c r="U229" s="39">
        <f t="shared" si="53"/>
        <v>0</v>
      </c>
      <c r="V229" s="39" t="e">
        <f t="shared" si="48"/>
        <v>#NUM!</v>
      </c>
      <c r="X229" s="49" t="e">
        <f t="shared" si="49"/>
        <v>#NUM!</v>
      </c>
      <c r="Y229" s="49" t="e">
        <f t="shared" si="54"/>
        <v>#NUM!</v>
      </c>
    </row>
    <row r="230" spans="1:25" x14ac:dyDescent="0.2">
      <c r="A230" s="50">
        <v>42522</v>
      </c>
      <c r="B230" s="35">
        <f t="shared" si="42"/>
        <v>0</v>
      </c>
      <c r="C230" s="35"/>
      <c r="D230" s="35"/>
      <c r="E230" s="35"/>
      <c r="F230" s="35">
        <f t="shared" si="44"/>
        <v>0</v>
      </c>
      <c r="G230" s="36"/>
      <c r="H230" s="150"/>
      <c r="I230" s="18" t="e">
        <f t="shared" si="45"/>
        <v>#NUM!</v>
      </c>
      <c r="J230" s="18" t="e">
        <f t="shared" si="43"/>
        <v>#NUM!</v>
      </c>
      <c r="L230" s="16">
        <v>7.03</v>
      </c>
      <c r="M230" s="20" t="e">
        <f t="shared" si="46"/>
        <v>#NUM!</v>
      </c>
      <c r="N230" s="18" t="e">
        <f t="shared" si="47"/>
        <v>#NUM!</v>
      </c>
      <c r="O230" s="18" t="e">
        <f t="shared" si="41"/>
        <v>#NUM!</v>
      </c>
      <c r="Q230" s="52">
        <v>42522</v>
      </c>
      <c r="R230" s="39" t="e">
        <f t="shared" si="50"/>
        <v>#NUM!</v>
      </c>
      <c r="S230" s="39">
        <f t="shared" si="51"/>
        <v>0</v>
      </c>
      <c r="T230" s="39" t="e">
        <f t="shared" si="52"/>
        <v>#NUM!</v>
      </c>
      <c r="U230" s="39">
        <f t="shared" si="53"/>
        <v>0</v>
      </c>
      <c r="V230" s="39" t="e">
        <f t="shared" si="48"/>
        <v>#NUM!</v>
      </c>
      <c r="X230" s="49" t="e">
        <f t="shared" si="49"/>
        <v>#NUM!</v>
      </c>
      <c r="Y230" s="49" t="e">
        <f t="shared" si="54"/>
        <v>#NUM!</v>
      </c>
    </row>
    <row r="231" spans="1:25" x14ac:dyDescent="0.2">
      <c r="A231" s="50">
        <v>42552</v>
      </c>
      <c r="B231" s="35">
        <f t="shared" si="42"/>
        <v>0</v>
      </c>
      <c r="C231" s="35"/>
      <c r="D231" s="35"/>
      <c r="E231" s="35"/>
      <c r="F231" s="35">
        <f t="shared" si="44"/>
        <v>0</v>
      </c>
      <c r="G231" s="36"/>
      <c r="H231" s="150"/>
      <c r="I231" s="18" t="e">
        <f t="shared" si="45"/>
        <v>#NUM!</v>
      </c>
      <c r="J231" s="18" t="e">
        <f t="shared" si="43"/>
        <v>#NUM!</v>
      </c>
      <c r="L231" s="16">
        <v>6.8599999999999994</v>
      </c>
      <c r="M231" s="20" t="e">
        <f t="shared" si="46"/>
        <v>#NUM!</v>
      </c>
      <c r="N231" s="18" t="e">
        <f t="shared" si="47"/>
        <v>#NUM!</v>
      </c>
      <c r="O231" s="18" t="e">
        <f t="shared" si="41"/>
        <v>#NUM!</v>
      </c>
      <c r="Q231" s="52">
        <v>42552</v>
      </c>
      <c r="R231" s="39" t="e">
        <f t="shared" si="50"/>
        <v>#NUM!</v>
      </c>
      <c r="S231" s="39">
        <f t="shared" si="51"/>
        <v>0</v>
      </c>
      <c r="T231" s="39" t="e">
        <f t="shared" si="52"/>
        <v>#NUM!</v>
      </c>
      <c r="U231" s="39">
        <f t="shared" si="53"/>
        <v>0</v>
      </c>
      <c r="V231" s="39" t="e">
        <f t="shared" si="48"/>
        <v>#NUM!</v>
      </c>
      <c r="X231" s="49" t="e">
        <f t="shared" si="49"/>
        <v>#NUM!</v>
      </c>
      <c r="Y231" s="49" t="e">
        <f t="shared" si="54"/>
        <v>#NUM!</v>
      </c>
    </row>
    <row r="232" spans="1:25" x14ac:dyDescent="0.2">
      <c r="A232" s="50">
        <v>42583</v>
      </c>
      <c r="B232" s="35">
        <f t="shared" si="42"/>
        <v>0</v>
      </c>
      <c r="C232" s="35"/>
      <c r="D232" s="35"/>
      <c r="E232" s="35"/>
      <c r="F232" s="35">
        <f t="shared" si="44"/>
        <v>0</v>
      </c>
      <c r="G232" s="36"/>
      <c r="H232" s="150"/>
      <c r="I232" s="18" t="e">
        <f t="shared" si="45"/>
        <v>#NUM!</v>
      </c>
      <c r="J232" s="18" t="e">
        <f t="shared" si="43"/>
        <v>#NUM!</v>
      </c>
      <c r="L232" s="16">
        <v>6.78</v>
      </c>
      <c r="M232" s="20" t="e">
        <f t="shared" si="46"/>
        <v>#NUM!</v>
      </c>
      <c r="N232" s="18" t="e">
        <f t="shared" si="47"/>
        <v>#NUM!</v>
      </c>
      <c r="O232" s="18" t="e">
        <f t="shared" si="41"/>
        <v>#NUM!</v>
      </c>
      <c r="Q232" s="52">
        <v>42583</v>
      </c>
      <c r="R232" s="39" t="e">
        <f t="shared" si="50"/>
        <v>#NUM!</v>
      </c>
      <c r="S232" s="39">
        <f t="shared" si="51"/>
        <v>0</v>
      </c>
      <c r="T232" s="39" t="e">
        <f t="shared" si="52"/>
        <v>#NUM!</v>
      </c>
      <c r="U232" s="39">
        <f t="shared" si="53"/>
        <v>0</v>
      </c>
      <c r="V232" s="39" t="e">
        <f t="shared" si="48"/>
        <v>#NUM!</v>
      </c>
      <c r="W232" s="16"/>
      <c r="X232" s="49" t="e">
        <f t="shared" si="49"/>
        <v>#NUM!</v>
      </c>
      <c r="Y232" s="49" t="e">
        <f t="shared" si="54"/>
        <v>#NUM!</v>
      </c>
    </row>
    <row r="233" spans="1:25" x14ac:dyDescent="0.2">
      <c r="A233" s="50">
        <v>42614</v>
      </c>
      <c r="B233" s="35">
        <f t="shared" si="42"/>
        <v>0</v>
      </c>
      <c r="C233" s="35"/>
      <c r="D233" s="35"/>
      <c r="E233" s="35"/>
      <c r="F233" s="35">
        <f t="shared" si="44"/>
        <v>0</v>
      </c>
      <c r="G233" s="36"/>
      <c r="H233" s="150"/>
      <c r="I233" s="18" t="e">
        <f t="shared" si="45"/>
        <v>#NUM!</v>
      </c>
      <c r="J233" s="18" t="e">
        <f t="shared" si="43"/>
        <v>#NUM!</v>
      </c>
      <c r="L233" s="16">
        <v>6.78</v>
      </c>
      <c r="M233" s="20" t="e">
        <f t="shared" si="46"/>
        <v>#NUM!</v>
      </c>
      <c r="N233" s="18" t="e">
        <f t="shared" si="47"/>
        <v>#NUM!</v>
      </c>
      <c r="O233" s="18" t="e">
        <f t="shared" si="41"/>
        <v>#NUM!</v>
      </c>
      <c r="Q233" s="52">
        <v>42614</v>
      </c>
      <c r="R233" s="39" t="e">
        <f t="shared" si="50"/>
        <v>#NUM!</v>
      </c>
      <c r="S233" s="39">
        <f t="shared" si="51"/>
        <v>0</v>
      </c>
      <c r="T233" s="39" t="e">
        <f t="shared" si="52"/>
        <v>#NUM!</v>
      </c>
      <c r="U233" s="39">
        <f t="shared" si="53"/>
        <v>0</v>
      </c>
      <c r="V233" s="39" t="e">
        <f t="shared" si="48"/>
        <v>#NUM!</v>
      </c>
      <c r="W233" s="16"/>
      <c r="X233" s="49" t="e">
        <f t="shared" si="49"/>
        <v>#NUM!</v>
      </c>
      <c r="Y233" s="49" t="e">
        <f t="shared" si="54"/>
        <v>#NUM!</v>
      </c>
    </row>
    <row r="234" spans="1:25" x14ac:dyDescent="0.2">
      <c r="A234" s="50">
        <v>42644</v>
      </c>
      <c r="B234" s="35">
        <f t="shared" si="42"/>
        <v>0</v>
      </c>
      <c r="C234" s="35"/>
      <c r="D234" s="35"/>
      <c r="E234" s="35"/>
      <c r="F234" s="35">
        <f t="shared" si="44"/>
        <v>0</v>
      </c>
      <c r="G234" s="36"/>
      <c r="H234" s="150"/>
      <c r="I234" s="18" t="e">
        <f t="shared" si="45"/>
        <v>#NUM!</v>
      </c>
      <c r="J234" s="18" t="e">
        <f t="shared" si="43"/>
        <v>#NUM!</v>
      </c>
      <c r="L234" s="16">
        <v>6.75</v>
      </c>
      <c r="M234" s="20" t="e">
        <f t="shared" si="46"/>
        <v>#NUM!</v>
      </c>
      <c r="N234" s="18" t="e">
        <f t="shared" si="47"/>
        <v>#NUM!</v>
      </c>
      <c r="O234" s="18" t="e">
        <f t="shared" si="41"/>
        <v>#NUM!</v>
      </c>
      <c r="Q234" s="52">
        <v>42644</v>
      </c>
      <c r="R234" s="39" t="e">
        <f t="shared" si="50"/>
        <v>#NUM!</v>
      </c>
      <c r="S234" s="39">
        <f t="shared" si="51"/>
        <v>0</v>
      </c>
      <c r="T234" s="39" t="e">
        <f t="shared" si="52"/>
        <v>#NUM!</v>
      </c>
      <c r="U234" s="39">
        <f t="shared" si="53"/>
        <v>0</v>
      </c>
      <c r="V234" s="39" t="e">
        <f t="shared" si="48"/>
        <v>#NUM!</v>
      </c>
      <c r="W234" s="16"/>
      <c r="X234" s="49" t="e">
        <f t="shared" si="49"/>
        <v>#NUM!</v>
      </c>
      <c r="Y234" s="49" t="e">
        <f t="shared" si="54"/>
        <v>#NUM!</v>
      </c>
    </row>
    <row r="235" spans="1:25" x14ac:dyDescent="0.2">
      <c r="A235" s="50">
        <v>42675</v>
      </c>
      <c r="B235" s="35">
        <f t="shared" si="42"/>
        <v>0</v>
      </c>
      <c r="C235" s="35"/>
      <c r="D235" s="35"/>
      <c r="E235" s="35"/>
      <c r="F235" s="35">
        <f t="shared" si="44"/>
        <v>0</v>
      </c>
      <c r="G235" s="36"/>
      <c r="H235" s="150"/>
      <c r="I235" s="18" t="e">
        <f t="shared" si="45"/>
        <v>#NUM!</v>
      </c>
      <c r="J235" s="18" t="e">
        <f t="shared" si="43"/>
        <v>#NUM!</v>
      </c>
      <c r="L235" s="16">
        <v>6.75</v>
      </c>
      <c r="M235" s="20" t="e">
        <f t="shared" si="46"/>
        <v>#NUM!</v>
      </c>
      <c r="N235" s="18" t="e">
        <f t="shared" si="47"/>
        <v>#NUM!</v>
      </c>
      <c r="O235" s="18" t="e">
        <f t="shared" si="41"/>
        <v>#NUM!</v>
      </c>
      <c r="Q235" s="52">
        <v>42675</v>
      </c>
      <c r="R235" s="39" t="e">
        <f t="shared" si="50"/>
        <v>#NUM!</v>
      </c>
      <c r="S235" s="39">
        <f t="shared" si="51"/>
        <v>0</v>
      </c>
      <c r="T235" s="39" t="e">
        <f t="shared" si="52"/>
        <v>#NUM!</v>
      </c>
      <c r="U235" s="39">
        <f t="shared" si="53"/>
        <v>0</v>
      </c>
      <c r="V235" s="39" t="e">
        <f t="shared" si="48"/>
        <v>#NUM!</v>
      </c>
      <c r="W235" s="16"/>
      <c r="X235" s="49" t="e">
        <f t="shared" si="49"/>
        <v>#NUM!</v>
      </c>
      <c r="Y235" s="49" t="e">
        <f t="shared" si="54"/>
        <v>#NUM!</v>
      </c>
    </row>
    <row r="236" spans="1:25" x14ac:dyDescent="0.2">
      <c r="A236" s="50">
        <v>42705</v>
      </c>
      <c r="B236" s="35">
        <f t="shared" si="42"/>
        <v>0</v>
      </c>
      <c r="C236" s="35"/>
      <c r="D236" s="35"/>
      <c r="E236" s="35"/>
      <c r="F236" s="35">
        <f t="shared" si="44"/>
        <v>0</v>
      </c>
      <c r="G236" s="36"/>
      <c r="H236" s="150"/>
      <c r="I236" s="18" t="e">
        <f t="shared" si="45"/>
        <v>#NUM!</v>
      </c>
      <c r="J236" s="18" t="e">
        <f t="shared" si="43"/>
        <v>#NUM!</v>
      </c>
      <c r="L236" s="16">
        <v>6.74</v>
      </c>
      <c r="M236" s="20" t="e">
        <f t="shared" si="46"/>
        <v>#NUM!</v>
      </c>
      <c r="N236" s="18" t="e">
        <f t="shared" si="47"/>
        <v>#NUM!</v>
      </c>
      <c r="O236" s="18" t="e">
        <f t="shared" si="41"/>
        <v>#NUM!</v>
      </c>
      <c r="Q236" s="52">
        <v>42705</v>
      </c>
      <c r="R236" s="39" t="e">
        <f t="shared" si="50"/>
        <v>#NUM!</v>
      </c>
      <c r="S236" s="39">
        <f t="shared" si="51"/>
        <v>0</v>
      </c>
      <c r="T236" s="39" t="e">
        <f t="shared" si="52"/>
        <v>#NUM!</v>
      </c>
      <c r="U236" s="39">
        <f t="shared" si="53"/>
        <v>0</v>
      </c>
      <c r="V236" s="39" t="e">
        <f t="shared" si="48"/>
        <v>#NUM!</v>
      </c>
      <c r="W236" s="16"/>
      <c r="X236" s="49" t="e">
        <f t="shared" si="49"/>
        <v>#NUM!</v>
      </c>
      <c r="Y236" s="49" t="e">
        <f t="shared" si="54"/>
        <v>#NUM!</v>
      </c>
    </row>
    <row r="237" spans="1:25" x14ac:dyDescent="0.2">
      <c r="A237" s="50">
        <v>42736</v>
      </c>
      <c r="B237" s="35">
        <f t="shared" si="42"/>
        <v>0</v>
      </c>
      <c r="C237" s="35"/>
      <c r="D237" s="35"/>
      <c r="E237" s="35"/>
      <c r="F237" s="35">
        <f t="shared" si="44"/>
        <v>0</v>
      </c>
      <c r="G237" s="36"/>
      <c r="H237" s="150"/>
      <c r="I237" s="18" t="e">
        <f t="shared" si="45"/>
        <v>#NUM!</v>
      </c>
      <c r="J237" s="18" t="e">
        <f t="shared" si="43"/>
        <v>#NUM!</v>
      </c>
      <c r="L237" s="16">
        <v>6.7299999999999995</v>
      </c>
      <c r="M237" s="20" t="e">
        <f t="shared" si="46"/>
        <v>#NUM!</v>
      </c>
      <c r="N237" s="18" t="e">
        <f t="shared" si="47"/>
        <v>#NUM!</v>
      </c>
      <c r="O237" s="18" t="e">
        <f t="shared" si="41"/>
        <v>#NUM!</v>
      </c>
      <c r="Q237" s="52">
        <v>42736</v>
      </c>
      <c r="R237" s="39" t="e">
        <f t="shared" si="50"/>
        <v>#NUM!</v>
      </c>
      <c r="S237" s="39">
        <f t="shared" si="51"/>
        <v>0</v>
      </c>
      <c r="T237" s="39" t="e">
        <f t="shared" si="52"/>
        <v>#NUM!</v>
      </c>
      <c r="U237" s="39">
        <f t="shared" si="53"/>
        <v>0</v>
      </c>
      <c r="V237" s="39" t="e">
        <f t="shared" si="48"/>
        <v>#NUM!</v>
      </c>
      <c r="W237" s="16"/>
      <c r="X237" s="49" t="e">
        <f t="shared" si="49"/>
        <v>#NUM!</v>
      </c>
      <c r="Y237" s="49" t="e">
        <f t="shared" si="54"/>
        <v>#NUM!</v>
      </c>
    </row>
    <row r="238" spans="1:25" x14ac:dyDescent="0.2">
      <c r="A238" s="50">
        <v>42767</v>
      </c>
      <c r="B238" s="35">
        <f t="shared" si="42"/>
        <v>0</v>
      </c>
      <c r="C238" s="35"/>
      <c r="D238" s="35"/>
      <c r="E238" s="35"/>
      <c r="F238" s="35">
        <f t="shared" si="44"/>
        <v>0</v>
      </c>
      <c r="G238" s="36"/>
      <c r="H238" s="150"/>
      <c r="I238" s="18" t="e">
        <f t="shared" si="45"/>
        <v>#NUM!</v>
      </c>
      <c r="J238" s="18" t="e">
        <f t="shared" si="43"/>
        <v>#NUM!</v>
      </c>
      <c r="L238" s="16">
        <v>6.7299999999999995</v>
      </c>
      <c r="M238" s="20" t="e">
        <f t="shared" si="46"/>
        <v>#NUM!</v>
      </c>
      <c r="N238" s="18" t="e">
        <f t="shared" si="47"/>
        <v>#NUM!</v>
      </c>
      <c r="O238" s="18" t="e">
        <f t="shared" si="41"/>
        <v>#NUM!</v>
      </c>
      <c r="Q238" s="52">
        <v>42767</v>
      </c>
      <c r="R238" s="39" t="e">
        <f t="shared" si="50"/>
        <v>#NUM!</v>
      </c>
      <c r="S238" s="39">
        <f t="shared" si="51"/>
        <v>0</v>
      </c>
      <c r="T238" s="39" t="e">
        <f t="shared" si="52"/>
        <v>#NUM!</v>
      </c>
      <c r="U238" s="39">
        <f t="shared" si="53"/>
        <v>0</v>
      </c>
      <c r="V238" s="39" t="e">
        <f t="shared" si="48"/>
        <v>#NUM!</v>
      </c>
      <c r="W238" s="16"/>
      <c r="X238" s="49" t="e">
        <f t="shared" si="49"/>
        <v>#NUM!</v>
      </c>
      <c r="Y238" s="49" t="e">
        <f t="shared" si="54"/>
        <v>#NUM!</v>
      </c>
    </row>
    <row r="239" spans="1:25" x14ac:dyDescent="0.2">
      <c r="A239" s="50">
        <v>42795</v>
      </c>
      <c r="B239" s="35">
        <f t="shared" si="42"/>
        <v>0</v>
      </c>
      <c r="C239" s="35"/>
      <c r="D239" s="35"/>
      <c r="E239" s="35"/>
      <c r="F239" s="35">
        <f t="shared" si="44"/>
        <v>0</v>
      </c>
      <c r="G239" s="36"/>
      <c r="H239" s="150"/>
      <c r="I239" s="18" t="e">
        <f t="shared" si="45"/>
        <v>#NUM!</v>
      </c>
      <c r="J239" s="18" t="e">
        <f t="shared" si="43"/>
        <v>#NUM!</v>
      </c>
      <c r="L239" s="16">
        <v>6.7299999999999995</v>
      </c>
      <c r="M239" s="20" t="e">
        <f t="shared" si="46"/>
        <v>#NUM!</v>
      </c>
      <c r="N239" s="18" t="e">
        <f t="shared" si="47"/>
        <v>#NUM!</v>
      </c>
      <c r="O239" s="18" t="e">
        <f t="shared" si="41"/>
        <v>#NUM!</v>
      </c>
      <c r="Q239" s="52">
        <v>42795</v>
      </c>
      <c r="R239" s="39" t="e">
        <f t="shared" si="50"/>
        <v>#NUM!</v>
      </c>
      <c r="S239" s="39">
        <f t="shared" si="51"/>
        <v>0</v>
      </c>
      <c r="T239" s="39" t="e">
        <f t="shared" si="52"/>
        <v>#NUM!</v>
      </c>
      <c r="U239" s="39">
        <f t="shared" si="53"/>
        <v>0</v>
      </c>
      <c r="V239" s="39" t="e">
        <f t="shared" si="48"/>
        <v>#NUM!</v>
      </c>
      <c r="W239" s="16"/>
      <c r="X239" s="49" t="e">
        <f t="shared" si="49"/>
        <v>#NUM!</v>
      </c>
      <c r="Y239" s="49" t="e">
        <f t="shared" si="54"/>
        <v>#NUM!</v>
      </c>
    </row>
    <row r="240" spans="1:25" x14ac:dyDescent="0.2">
      <c r="A240" s="50">
        <v>42826</v>
      </c>
      <c r="B240" s="35">
        <f t="shared" si="42"/>
        <v>0</v>
      </c>
      <c r="C240" s="35"/>
      <c r="D240" s="35"/>
      <c r="E240" s="35"/>
      <c r="F240" s="35">
        <f t="shared" si="44"/>
        <v>0</v>
      </c>
      <c r="G240" s="36"/>
      <c r="H240" s="150"/>
      <c r="I240" s="18" t="e">
        <f t="shared" si="45"/>
        <v>#NUM!</v>
      </c>
      <c r="J240" s="18" t="e">
        <f t="shared" si="43"/>
        <v>#NUM!</v>
      </c>
      <c r="L240" s="16">
        <v>6.69</v>
      </c>
      <c r="M240" s="20" t="e">
        <f t="shared" si="46"/>
        <v>#NUM!</v>
      </c>
      <c r="N240" s="18" t="e">
        <f t="shared" si="47"/>
        <v>#NUM!</v>
      </c>
      <c r="O240" s="18" t="e">
        <f t="shared" si="41"/>
        <v>#NUM!</v>
      </c>
      <c r="Q240" s="52">
        <v>42826</v>
      </c>
      <c r="R240" s="39" t="e">
        <f t="shared" si="50"/>
        <v>#NUM!</v>
      </c>
      <c r="S240" s="39">
        <f t="shared" si="51"/>
        <v>0</v>
      </c>
      <c r="T240" s="39" t="e">
        <f t="shared" si="52"/>
        <v>#NUM!</v>
      </c>
      <c r="U240" s="39">
        <f t="shared" si="53"/>
        <v>0</v>
      </c>
      <c r="V240" s="39" t="e">
        <f t="shared" si="48"/>
        <v>#NUM!</v>
      </c>
      <c r="X240" s="49" t="e">
        <f t="shared" si="49"/>
        <v>#NUM!</v>
      </c>
      <c r="Y240" s="49" t="e">
        <f t="shared" si="54"/>
        <v>#NUM!</v>
      </c>
    </row>
    <row r="241" spans="1:25" x14ac:dyDescent="0.2">
      <c r="A241" s="50">
        <v>42856</v>
      </c>
      <c r="B241" s="35">
        <f t="shared" si="42"/>
        <v>0</v>
      </c>
      <c r="C241" s="35"/>
      <c r="D241" s="35"/>
      <c r="E241" s="35"/>
      <c r="F241" s="35">
        <f t="shared" si="44"/>
        <v>0</v>
      </c>
      <c r="G241" s="36"/>
      <c r="H241" s="150"/>
      <c r="I241" s="18" t="e">
        <f t="shared" si="45"/>
        <v>#NUM!</v>
      </c>
      <c r="J241" s="18" t="e">
        <f t="shared" si="43"/>
        <v>#NUM!</v>
      </c>
      <c r="L241" s="16">
        <v>6.63</v>
      </c>
      <c r="M241" s="20" t="e">
        <f t="shared" si="46"/>
        <v>#NUM!</v>
      </c>
      <c r="N241" s="18" t="e">
        <f t="shared" si="47"/>
        <v>#NUM!</v>
      </c>
      <c r="O241" s="18" t="e">
        <f t="shared" si="41"/>
        <v>#NUM!</v>
      </c>
      <c r="Q241" s="52">
        <v>42856</v>
      </c>
      <c r="R241" s="39" t="e">
        <f t="shared" si="50"/>
        <v>#NUM!</v>
      </c>
      <c r="S241" s="39">
        <f t="shared" si="51"/>
        <v>0</v>
      </c>
      <c r="T241" s="39" t="e">
        <f t="shared" si="52"/>
        <v>#NUM!</v>
      </c>
      <c r="U241" s="39">
        <f t="shared" si="53"/>
        <v>0</v>
      </c>
      <c r="V241" s="39" t="e">
        <f t="shared" si="48"/>
        <v>#NUM!</v>
      </c>
      <c r="X241" s="49" t="e">
        <f t="shared" si="49"/>
        <v>#NUM!</v>
      </c>
      <c r="Y241" s="49" t="e">
        <f t="shared" si="54"/>
        <v>#NUM!</v>
      </c>
    </row>
    <row r="242" spans="1:25" x14ac:dyDescent="0.2">
      <c r="A242" s="50">
        <v>42887</v>
      </c>
      <c r="B242" s="35">
        <f t="shared" si="42"/>
        <v>0</v>
      </c>
      <c r="C242" s="35"/>
      <c r="D242" s="35"/>
      <c r="E242" s="35"/>
      <c r="F242" s="35">
        <f t="shared" si="44"/>
        <v>0</v>
      </c>
      <c r="G242" s="36"/>
      <c r="H242" s="150"/>
      <c r="I242" s="18" t="e">
        <f t="shared" si="45"/>
        <v>#NUM!</v>
      </c>
      <c r="J242" s="18" t="e">
        <f t="shared" si="43"/>
        <v>#NUM!</v>
      </c>
      <c r="L242" s="16">
        <v>6.63</v>
      </c>
      <c r="M242" s="20" t="e">
        <f t="shared" si="46"/>
        <v>#NUM!</v>
      </c>
      <c r="N242" s="18" t="e">
        <f t="shared" si="47"/>
        <v>#NUM!</v>
      </c>
      <c r="O242" s="18" t="e">
        <f t="shared" si="41"/>
        <v>#NUM!</v>
      </c>
      <c r="Q242" s="52">
        <v>42887</v>
      </c>
      <c r="R242" s="39" t="e">
        <f t="shared" si="50"/>
        <v>#NUM!</v>
      </c>
      <c r="S242" s="39">
        <f t="shared" si="51"/>
        <v>0</v>
      </c>
      <c r="T242" s="39" t="e">
        <f t="shared" si="52"/>
        <v>#NUM!</v>
      </c>
      <c r="U242" s="39">
        <f t="shared" si="53"/>
        <v>0</v>
      </c>
      <c r="V242" s="39" t="e">
        <f t="shared" si="48"/>
        <v>#NUM!</v>
      </c>
      <c r="X242" s="49" t="e">
        <f t="shared" si="49"/>
        <v>#NUM!</v>
      </c>
      <c r="Y242" s="49" t="e">
        <f t="shared" si="54"/>
        <v>#NUM!</v>
      </c>
    </row>
    <row r="243" spans="1:25" x14ac:dyDescent="0.2">
      <c r="A243" s="50">
        <v>42917</v>
      </c>
      <c r="B243" s="35">
        <f t="shared" si="42"/>
        <v>0</v>
      </c>
      <c r="C243" s="35"/>
      <c r="D243" s="35"/>
      <c r="E243" s="35"/>
      <c r="F243" s="35">
        <f t="shared" si="44"/>
        <v>0</v>
      </c>
      <c r="G243" s="36"/>
      <c r="H243" s="150"/>
      <c r="I243" s="18" t="e">
        <f t="shared" si="45"/>
        <v>#NUM!</v>
      </c>
      <c r="J243" s="18" t="e">
        <f t="shared" si="43"/>
        <v>#NUM!</v>
      </c>
      <c r="L243" s="16">
        <v>6.63</v>
      </c>
      <c r="M243" s="20" t="e">
        <f t="shared" si="46"/>
        <v>#NUM!</v>
      </c>
      <c r="N243" s="18" t="e">
        <f t="shared" si="47"/>
        <v>#NUM!</v>
      </c>
      <c r="O243" s="18" t="e">
        <f t="shared" si="41"/>
        <v>#NUM!</v>
      </c>
      <c r="Q243" s="52">
        <v>42917</v>
      </c>
      <c r="R243" s="39" t="e">
        <f t="shared" si="50"/>
        <v>#NUM!</v>
      </c>
      <c r="S243" s="39">
        <f t="shared" si="51"/>
        <v>0</v>
      </c>
      <c r="T243" s="39" t="e">
        <f t="shared" si="52"/>
        <v>#NUM!</v>
      </c>
      <c r="U243" s="39">
        <f t="shared" si="53"/>
        <v>0</v>
      </c>
      <c r="V243" s="39" t="e">
        <f t="shared" si="48"/>
        <v>#NUM!</v>
      </c>
      <c r="X243" s="49" t="e">
        <f t="shared" si="49"/>
        <v>#NUM!</v>
      </c>
      <c r="Y243" s="49" t="e">
        <f t="shared" si="54"/>
        <v>#NUM!</v>
      </c>
    </row>
    <row r="244" spans="1:25" x14ac:dyDescent="0.2">
      <c r="A244" s="50">
        <v>42948</v>
      </c>
      <c r="B244" s="35">
        <f t="shared" si="42"/>
        <v>0</v>
      </c>
      <c r="C244" s="35"/>
      <c r="D244" s="35"/>
      <c r="E244" s="35"/>
      <c r="F244" s="35">
        <f t="shared" si="44"/>
        <v>0</v>
      </c>
      <c r="G244" s="36"/>
      <c r="H244" s="150"/>
      <c r="I244" s="18" t="e">
        <f t="shared" si="45"/>
        <v>#NUM!</v>
      </c>
      <c r="J244" s="18" t="e">
        <f t="shared" si="43"/>
        <v>#NUM!</v>
      </c>
      <c r="L244" s="16">
        <v>6.63</v>
      </c>
      <c r="M244" s="20" t="e">
        <f t="shared" si="46"/>
        <v>#NUM!</v>
      </c>
      <c r="N244" s="18" t="e">
        <f t="shared" si="47"/>
        <v>#NUM!</v>
      </c>
      <c r="O244" s="18" t="e">
        <f t="shared" si="41"/>
        <v>#NUM!</v>
      </c>
      <c r="Q244" s="52">
        <v>42948</v>
      </c>
      <c r="R244" s="39" t="e">
        <f t="shared" si="50"/>
        <v>#NUM!</v>
      </c>
      <c r="S244" s="39">
        <f t="shared" si="51"/>
        <v>0</v>
      </c>
      <c r="T244" s="39" t="e">
        <f t="shared" si="52"/>
        <v>#NUM!</v>
      </c>
      <c r="U244" s="39">
        <f t="shared" si="53"/>
        <v>0</v>
      </c>
      <c r="V244" s="39" t="e">
        <f t="shared" si="48"/>
        <v>#NUM!</v>
      </c>
      <c r="X244" s="49" t="e">
        <f t="shared" si="49"/>
        <v>#NUM!</v>
      </c>
      <c r="Y244" s="49" t="e">
        <f t="shared" si="54"/>
        <v>#NUM!</v>
      </c>
    </row>
    <row r="245" spans="1:25" x14ac:dyDescent="0.2">
      <c r="A245" s="50">
        <v>42979</v>
      </c>
      <c r="B245" s="35">
        <f t="shared" si="42"/>
        <v>0</v>
      </c>
      <c r="C245" s="35"/>
      <c r="D245" s="35"/>
      <c r="E245" s="35"/>
      <c r="F245" s="35">
        <f t="shared" si="44"/>
        <v>0</v>
      </c>
      <c r="G245" s="36"/>
      <c r="H245" s="150"/>
      <c r="I245" s="18" t="e">
        <f t="shared" si="45"/>
        <v>#NUM!</v>
      </c>
      <c r="J245" s="18" t="e">
        <f t="shared" si="43"/>
        <v>#NUM!</v>
      </c>
      <c r="L245" s="16">
        <v>6.63</v>
      </c>
      <c r="M245" s="20" t="e">
        <f t="shared" si="46"/>
        <v>#NUM!</v>
      </c>
      <c r="N245" s="18" t="e">
        <f t="shared" si="47"/>
        <v>#NUM!</v>
      </c>
      <c r="O245" s="18" t="e">
        <f t="shared" si="41"/>
        <v>#NUM!</v>
      </c>
      <c r="Q245" s="52">
        <v>42979</v>
      </c>
      <c r="R245" s="39" t="e">
        <f t="shared" si="50"/>
        <v>#NUM!</v>
      </c>
      <c r="S245" s="39">
        <f t="shared" si="51"/>
        <v>0</v>
      </c>
      <c r="T245" s="39" t="e">
        <f t="shared" si="52"/>
        <v>#NUM!</v>
      </c>
      <c r="U245" s="39">
        <f t="shared" si="53"/>
        <v>0</v>
      </c>
      <c r="V245" s="39" t="e">
        <f t="shared" si="48"/>
        <v>#NUM!</v>
      </c>
      <c r="X245" s="49" t="e">
        <f t="shared" si="49"/>
        <v>#NUM!</v>
      </c>
      <c r="Y245" s="49" t="e">
        <f t="shared" si="54"/>
        <v>#NUM!</v>
      </c>
    </row>
    <row r="246" spans="1:25" x14ac:dyDescent="0.2">
      <c r="A246" s="50">
        <v>43009</v>
      </c>
      <c r="B246" s="35">
        <f t="shared" si="42"/>
        <v>0</v>
      </c>
      <c r="C246" s="35"/>
      <c r="D246" s="35"/>
      <c r="E246" s="35"/>
      <c r="F246" s="35">
        <f t="shared" si="44"/>
        <v>0</v>
      </c>
      <c r="G246" s="36"/>
      <c r="H246" s="150"/>
      <c r="I246" s="18" t="e">
        <f t="shared" si="45"/>
        <v>#NUM!</v>
      </c>
      <c r="J246" s="18" t="e">
        <f t="shared" si="43"/>
        <v>#NUM!</v>
      </c>
      <c r="L246" s="16">
        <v>6.63</v>
      </c>
      <c r="M246" s="20" t="e">
        <f t="shared" si="46"/>
        <v>#NUM!</v>
      </c>
      <c r="N246" s="18" t="e">
        <f t="shared" si="47"/>
        <v>#NUM!</v>
      </c>
      <c r="O246" s="18" t="e">
        <f t="shared" ref="O246:O272" si="55">N246/12</f>
        <v>#NUM!</v>
      </c>
      <c r="Q246" s="52">
        <v>43009</v>
      </c>
      <c r="R246" s="39" t="e">
        <f t="shared" si="50"/>
        <v>#NUM!</v>
      </c>
      <c r="S246" s="39">
        <f t="shared" si="51"/>
        <v>0</v>
      </c>
      <c r="T246" s="39" t="e">
        <f t="shared" si="52"/>
        <v>#NUM!</v>
      </c>
      <c r="U246" s="39">
        <f t="shared" si="53"/>
        <v>0</v>
      </c>
      <c r="V246" s="39" t="e">
        <f t="shared" si="48"/>
        <v>#NUM!</v>
      </c>
      <c r="X246" s="49" t="e">
        <f t="shared" si="49"/>
        <v>#NUM!</v>
      </c>
      <c r="Y246" s="49" t="e">
        <f t="shared" si="54"/>
        <v>#NUM!</v>
      </c>
    </row>
    <row r="247" spans="1:25" x14ac:dyDescent="0.2">
      <c r="A247" s="50">
        <v>43040</v>
      </c>
      <c r="B247" s="35">
        <f t="shared" si="42"/>
        <v>0</v>
      </c>
      <c r="C247" s="35"/>
      <c r="D247" s="35"/>
      <c r="E247" s="35"/>
      <c r="F247" s="35">
        <f t="shared" si="44"/>
        <v>0</v>
      </c>
      <c r="G247" s="36"/>
      <c r="H247" s="150"/>
      <c r="I247" s="18" t="e">
        <f t="shared" si="45"/>
        <v>#NUM!</v>
      </c>
      <c r="J247" s="18" t="e">
        <f t="shared" si="43"/>
        <v>#NUM!</v>
      </c>
      <c r="L247" s="16">
        <v>6.59</v>
      </c>
      <c r="M247" s="20" t="e">
        <f t="shared" si="46"/>
        <v>#NUM!</v>
      </c>
      <c r="N247" s="18" t="e">
        <f t="shared" si="47"/>
        <v>#NUM!</v>
      </c>
      <c r="O247" s="18" t="e">
        <f t="shared" si="55"/>
        <v>#NUM!</v>
      </c>
      <c r="Q247" s="52">
        <v>43040</v>
      </c>
      <c r="R247" s="39" t="e">
        <f t="shared" si="50"/>
        <v>#NUM!</v>
      </c>
      <c r="S247" s="39">
        <f t="shared" si="51"/>
        <v>0</v>
      </c>
      <c r="T247" s="39" t="e">
        <f t="shared" si="52"/>
        <v>#NUM!</v>
      </c>
      <c r="U247" s="39">
        <f t="shared" si="53"/>
        <v>0</v>
      </c>
      <c r="V247" s="39" t="e">
        <f t="shared" si="48"/>
        <v>#NUM!</v>
      </c>
      <c r="X247" s="49" t="e">
        <f t="shared" si="49"/>
        <v>#NUM!</v>
      </c>
      <c r="Y247" s="49" t="e">
        <f t="shared" si="54"/>
        <v>#NUM!</v>
      </c>
    </row>
    <row r="248" spans="1:25" x14ac:dyDescent="0.2">
      <c r="A248" s="50">
        <v>43070</v>
      </c>
      <c r="B248" s="35">
        <f t="shared" si="42"/>
        <v>0</v>
      </c>
      <c r="C248" s="35"/>
      <c r="D248" s="35"/>
      <c r="E248" s="35"/>
      <c r="F248" s="35">
        <f t="shared" si="44"/>
        <v>0</v>
      </c>
      <c r="G248" s="36"/>
      <c r="H248" s="150"/>
      <c r="I248" s="18" t="e">
        <f t="shared" si="45"/>
        <v>#NUM!</v>
      </c>
      <c r="J248" s="18" t="e">
        <f t="shared" si="43"/>
        <v>#NUM!</v>
      </c>
      <c r="L248" s="16">
        <v>6.59</v>
      </c>
      <c r="M248" s="20" t="e">
        <f t="shared" si="46"/>
        <v>#NUM!</v>
      </c>
      <c r="N248" s="18" t="e">
        <f t="shared" si="47"/>
        <v>#NUM!</v>
      </c>
      <c r="O248" s="18" t="e">
        <f t="shared" si="55"/>
        <v>#NUM!</v>
      </c>
      <c r="Q248" s="52">
        <v>43070</v>
      </c>
      <c r="R248" s="39" t="e">
        <f t="shared" si="50"/>
        <v>#NUM!</v>
      </c>
      <c r="S248" s="39">
        <f t="shared" si="51"/>
        <v>0</v>
      </c>
      <c r="T248" s="39" t="e">
        <f t="shared" si="52"/>
        <v>#NUM!</v>
      </c>
      <c r="U248" s="39">
        <f t="shared" si="53"/>
        <v>0</v>
      </c>
      <c r="V248" s="39" t="e">
        <f t="shared" si="48"/>
        <v>#NUM!</v>
      </c>
      <c r="X248" s="49" t="e">
        <f t="shared" si="49"/>
        <v>#NUM!</v>
      </c>
      <c r="Y248" s="49" t="e">
        <f t="shared" si="54"/>
        <v>#NUM!</v>
      </c>
    </row>
    <row r="249" spans="1:25" x14ac:dyDescent="0.2">
      <c r="A249" s="50">
        <v>43101</v>
      </c>
      <c r="B249" s="35">
        <f t="shared" si="42"/>
        <v>0</v>
      </c>
      <c r="C249" s="35"/>
      <c r="D249" s="35"/>
      <c r="E249" s="35"/>
      <c r="F249" s="35">
        <f t="shared" si="44"/>
        <v>0</v>
      </c>
      <c r="G249" s="36"/>
      <c r="H249" s="150"/>
      <c r="I249" s="18" t="e">
        <f t="shared" si="45"/>
        <v>#NUM!</v>
      </c>
      <c r="J249" s="18" t="e">
        <f t="shared" si="43"/>
        <v>#NUM!</v>
      </c>
      <c r="L249" s="16">
        <v>6.58</v>
      </c>
      <c r="M249" s="20" t="e">
        <f t="shared" si="46"/>
        <v>#NUM!</v>
      </c>
      <c r="N249" s="18" t="e">
        <f t="shared" si="47"/>
        <v>#NUM!</v>
      </c>
      <c r="O249" s="18" t="e">
        <f t="shared" si="55"/>
        <v>#NUM!</v>
      </c>
      <c r="Q249" s="52">
        <v>43101</v>
      </c>
      <c r="R249" s="39" t="e">
        <f t="shared" si="50"/>
        <v>#NUM!</v>
      </c>
      <c r="S249" s="39">
        <f t="shared" si="51"/>
        <v>0</v>
      </c>
      <c r="T249" s="39" t="e">
        <f t="shared" si="52"/>
        <v>#NUM!</v>
      </c>
      <c r="U249" s="39">
        <f t="shared" si="53"/>
        <v>0</v>
      </c>
      <c r="V249" s="39" t="e">
        <f t="shared" si="48"/>
        <v>#NUM!</v>
      </c>
      <c r="X249" s="49" t="e">
        <f t="shared" si="49"/>
        <v>#NUM!</v>
      </c>
      <c r="Y249" s="49" t="e">
        <f t="shared" si="54"/>
        <v>#NUM!</v>
      </c>
    </row>
    <row r="250" spans="1:25" x14ac:dyDescent="0.2">
      <c r="A250" s="50">
        <v>43132</v>
      </c>
      <c r="B250" s="35">
        <f t="shared" si="42"/>
        <v>0</v>
      </c>
      <c r="C250" s="35"/>
      <c r="D250" s="35"/>
      <c r="E250" s="35"/>
      <c r="F250" s="35">
        <f t="shared" si="44"/>
        <v>0</v>
      </c>
      <c r="G250" s="36"/>
      <c r="H250" s="150"/>
      <c r="I250" s="18" t="e">
        <f t="shared" si="45"/>
        <v>#NUM!</v>
      </c>
      <c r="J250" s="18" t="e">
        <f t="shared" si="43"/>
        <v>#NUM!</v>
      </c>
      <c r="L250" s="16">
        <v>6.54</v>
      </c>
      <c r="M250" s="20" t="e">
        <f t="shared" si="46"/>
        <v>#NUM!</v>
      </c>
      <c r="N250" s="18" t="e">
        <f t="shared" si="47"/>
        <v>#NUM!</v>
      </c>
      <c r="O250" s="18" t="e">
        <f t="shared" si="55"/>
        <v>#NUM!</v>
      </c>
      <c r="Q250" s="52">
        <v>43132</v>
      </c>
      <c r="R250" s="39" t="e">
        <f t="shared" si="50"/>
        <v>#NUM!</v>
      </c>
      <c r="S250" s="39">
        <f t="shared" si="51"/>
        <v>0</v>
      </c>
      <c r="T250" s="39" t="e">
        <f t="shared" si="52"/>
        <v>#NUM!</v>
      </c>
      <c r="U250" s="39">
        <f t="shared" si="53"/>
        <v>0</v>
      </c>
      <c r="V250" s="39" t="e">
        <f t="shared" si="48"/>
        <v>#NUM!</v>
      </c>
      <c r="X250" s="49" t="e">
        <f t="shared" si="49"/>
        <v>#NUM!</v>
      </c>
      <c r="Y250" s="49" t="e">
        <f t="shared" si="54"/>
        <v>#NUM!</v>
      </c>
    </row>
    <row r="251" spans="1:25" x14ac:dyDescent="0.2">
      <c r="A251" s="50">
        <v>43160</v>
      </c>
      <c r="B251" s="35">
        <f t="shared" si="42"/>
        <v>0</v>
      </c>
      <c r="C251" s="35"/>
      <c r="D251" s="35"/>
      <c r="E251" s="35"/>
      <c r="F251" s="35">
        <f t="shared" si="44"/>
        <v>0</v>
      </c>
      <c r="G251" s="36"/>
      <c r="H251" s="150"/>
      <c r="I251" s="18" t="e">
        <f t="shared" si="45"/>
        <v>#NUM!</v>
      </c>
      <c r="J251" s="18" t="e">
        <f t="shared" si="43"/>
        <v>#NUM!</v>
      </c>
      <c r="L251" s="16">
        <v>6.5600000000000005</v>
      </c>
      <c r="M251" s="20" t="e">
        <f t="shared" si="46"/>
        <v>#NUM!</v>
      </c>
      <c r="N251" s="18" t="e">
        <f t="shared" si="47"/>
        <v>#NUM!</v>
      </c>
      <c r="O251" s="18" t="e">
        <f t="shared" si="55"/>
        <v>#NUM!</v>
      </c>
      <c r="Q251" s="52">
        <v>43160</v>
      </c>
      <c r="R251" s="39" t="e">
        <f t="shared" si="50"/>
        <v>#NUM!</v>
      </c>
      <c r="S251" s="39">
        <f t="shared" si="51"/>
        <v>0</v>
      </c>
      <c r="T251" s="39" t="e">
        <f t="shared" si="52"/>
        <v>#NUM!</v>
      </c>
      <c r="U251" s="39">
        <f t="shared" si="53"/>
        <v>0</v>
      </c>
      <c r="V251" s="39" t="e">
        <f t="shared" si="48"/>
        <v>#NUM!</v>
      </c>
      <c r="X251" s="49" t="e">
        <f t="shared" si="49"/>
        <v>#NUM!</v>
      </c>
      <c r="Y251" s="49" t="e">
        <f t="shared" si="54"/>
        <v>#NUM!</v>
      </c>
    </row>
    <row r="252" spans="1:25" x14ac:dyDescent="0.2">
      <c r="A252" s="50">
        <v>43191</v>
      </c>
      <c r="B252" s="35">
        <f t="shared" si="42"/>
        <v>0</v>
      </c>
      <c r="C252" s="35"/>
      <c r="D252" s="35"/>
      <c r="E252" s="35"/>
      <c r="F252" s="35">
        <f t="shared" si="44"/>
        <v>0</v>
      </c>
      <c r="G252" s="36"/>
      <c r="H252" s="150"/>
      <c r="I252" s="18" t="e">
        <f t="shared" si="45"/>
        <v>#NUM!</v>
      </c>
      <c r="J252" s="18" t="e">
        <f t="shared" si="43"/>
        <v>#NUM!</v>
      </c>
      <c r="L252" s="16">
        <v>6.5600000000000005</v>
      </c>
      <c r="M252" s="20" t="e">
        <f t="shared" si="46"/>
        <v>#NUM!</v>
      </c>
      <c r="N252" s="18" t="e">
        <f t="shared" si="47"/>
        <v>#NUM!</v>
      </c>
      <c r="O252" s="18" t="e">
        <f t="shared" si="55"/>
        <v>#NUM!</v>
      </c>
      <c r="Q252" s="52">
        <v>43191</v>
      </c>
      <c r="R252" s="39" t="e">
        <f t="shared" si="50"/>
        <v>#NUM!</v>
      </c>
      <c r="S252" s="39">
        <f t="shared" si="51"/>
        <v>0</v>
      </c>
      <c r="T252" s="39" t="e">
        <f t="shared" si="52"/>
        <v>#NUM!</v>
      </c>
      <c r="U252" s="39">
        <f t="shared" si="53"/>
        <v>0</v>
      </c>
      <c r="V252" s="39" t="e">
        <f t="shared" si="48"/>
        <v>#NUM!</v>
      </c>
      <c r="X252" s="49" t="e">
        <f t="shared" si="49"/>
        <v>#NUM!</v>
      </c>
      <c r="Y252" s="49" t="e">
        <f t="shared" si="54"/>
        <v>#NUM!</v>
      </c>
    </row>
    <row r="253" spans="1:25" x14ac:dyDescent="0.2">
      <c r="A253" s="50">
        <v>43221</v>
      </c>
      <c r="B253" s="35">
        <f t="shared" si="42"/>
        <v>0</v>
      </c>
      <c r="C253" s="35"/>
      <c r="D253" s="35"/>
      <c r="E253" s="35"/>
      <c r="F253" s="35">
        <f t="shared" si="44"/>
        <v>0</v>
      </c>
      <c r="G253" s="36"/>
      <c r="H253" s="150"/>
      <c r="I253" s="18" t="e">
        <f t="shared" si="45"/>
        <v>#NUM!</v>
      </c>
      <c r="J253" s="18" t="e">
        <f t="shared" si="43"/>
        <v>#NUM!</v>
      </c>
      <c r="L253" s="16">
        <v>6.54</v>
      </c>
      <c r="M253" s="20" t="e">
        <f t="shared" si="46"/>
        <v>#NUM!</v>
      </c>
      <c r="N253" s="18" t="e">
        <f t="shared" si="47"/>
        <v>#NUM!</v>
      </c>
      <c r="O253" s="18" t="e">
        <f t="shared" si="55"/>
        <v>#NUM!</v>
      </c>
      <c r="Q253" s="52">
        <v>43221</v>
      </c>
      <c r="R253" s="39" t="e">
        <f t="shared" si="50"/>
        <v>#NUM!</v>
      </c>
      <c r="S253" s="39">
        <f t="shared" si="51"/>
        <v>0</v>
      </c>
      <c r="T253" s="39" t="e">
        <f t="shared" si="52"/>
        <v>#NUM!</v>
      </c>
      <c r="U253" s="39">
        <f t="shared" si="53"/>
        <v>0</v>
      </c>
      <c r="V253" s="39" t="e">
        <f t="shared" si="48"/>
        <v>#NUM!</v>
      </c>
      <c r="X253" s="49" t="e">
        <f t="shared" si="49"/>
        <v>#NUM!</v>
      </c>
      <c r="Y253" s="49" t="e">
        <f t="shared" si="54"/>
        <v>#NUM!</v>
      </c>
    </row>
    <row r="254" spans="1:25" x14ac:dyDescent="0.2">
      <c r="A254" s="50">
        <v>43252</v>
      </c>
      <c r="B254" s="35">
        <f t="shared" si="42"/>
        <v>0</v>
      </c>
      <c r="C254" s="35"/>
      <c r="D254" s="35"/>
      <c r="E254" s="35"/>
      <c r="F254" s="35">
        <f t="shared" si="44"/>
        <v>0</v>
      </c>
      <c r="G254" s="36"/>
      <c r="H254" s="150"/>
      <c r="I254" s="18" t="e">
        <f t="shared" si="45"/>
        <v>#NUM!</v>
      </c>
      <c r="J254" s="18" t="e">
        <f t="shared" si="43"/>
        <v>#NUM!</v>
      </c>
      <c r="L254" s="16">
        <v>6.5100000000000007</v>
      </c>
      <c r="M254" s="20" t="e">
        <f t="shared" si="46"/>
        <v>#NUM!</v>
      </c>
      <c r="N254" s="18" t="e">
        <f t="shared" si="47"/>
        <v>#NUM!</v>
      </c>
      <c r="O254" s="18" t="e">
        <f t="shared" si="55"/>
        <v>#NUM!</v>
      </c>
      <c r="Q254" s="52">
        <v>43252</v>
      </c>
      <c r="R254" s="39" t="e">
        <f t="shared" si="50"/>
        <v>#NUM!</v>
      </c>
      <c r="S254" s="39">
        <f t="shared" si="51"/>
        <v>0</v>
      </c>
      <c r="T254" s="39" t="e">
        <f t="shared" si="52"/>
        <v>#NUM!</v>
      </c>
      <c r="U254" s="39">
        <f t="shared" si="53"/>
        <v>0</v>
      </c>
      <c r="V254" s="39" t="e">
        <f t="shared" si="48"/>
        <v>#NUM!</v>
      </c>
      <c r="X254" s="49" t="e">
        <f t="shared" si="49"/>
        <v>#NUM!</v>
      </c>
      <c r="Y254" s="49" t="e">
        <f t="shared" si="54"/>
        <v>#NUM!</v>
      </c>
    </row>
    <row r="255" spans="1:25" x14ac:dyDescent="0.2">
      <c r="A255" s="50">
        <v>43282</v>
      </c>
      <c r="B255" s="35">
        <f t="shared" si="42"/>
        <v>0</v>
      </c>
      <c r="C255" s="35"/>
      <c r="D255" s="35"/>
      <c r="E255" s="35"/>
      <c r="F255" s="35">
        <f t="shared" si="44"/>
        <v>0</v>
      </c>
      <c r="G255" s="36"/>
      <c r="H255" s="150"/>
      <c r="I255" s="18" t="e">
        <f t="shared" si="45"/>
        <v>#NUM!</v>
      </c>
      <c r="J255" s="18" t="e">
        <f t="shared" si="43"/>
        <v>#NUM!</v>
      </c>
      <c r="L255" s="16">
        <v>6.4600000000000009</v>
      </c>
      <c r="M255" s="20" t="e">
        <f t="shared" si="46"/>
        <v>#NUM!</v>
      </c>
      <c r="N255" s="18" t="e">
        <f t="shared" si="47"/>
        <v>#NUM!</v>
      </c>
      <c r="O255" s="18" t="e">
        <f t="shared" si="55"/>
        <v>#NUM!</v>
      </c>
      <c r="Q255" s="52">
        <v>43282</v>
      </c>
      <c r="R255" s="39" t="e">
        <f t="shared" si="50"/>
        <v>#NUM!</v>
      </c>
      <c r="S255" s="39">
        <f t="shared" si="51"/>
        <v>0</v>
      </c>
      <c r="T255" s="39" t="e">
        <f t="shared" si="52"/>
        <v>#NUM!</v>
      </c>
      <c r="U255" s="39">
        <f t="shared" si="53"/>
        <v>0</v>
      </c>
      <c r="V255" s="39" t="e">
        <f t="shared" si="48"/>
        <v>#NUM!</v>
      </c>
      <c r="X255" s="49" t="e">
        <f t="shared" si="49"/>
        <v>#NUM!</v>
      </c>
      <c r="Y255" s="49" t="e">
        <f t="shared" si="54"/>
        <v>#NUM!</v>
      </c>
    </row>
    <row r="256" spans="1:25" x14ac:dyDescent="0.2">
      <c r="A256" s="50">
        <v>43313</v>
      </c>
      <c r="B256" s="35">
        <f t="shared" si="42"/>
        <v>0</v>
      </c>
      <c r="C256" s="35"/>
      <c r="D256" s="35"/>
      <c r="E256" s="35"/>
      <c r="F256" s="35">
        <f t="shared" si="44"/>
        <v>0</v>
      </c>
      <c r="G256" s="36"/>
      <c r="H256" s="150"/>
      <c r="I256" s="18" t="e">
        <f t="shared" si="45"/>
        <v>#NUM!</v>
      </c>
      <c r="J256" s="18" t="e">
        <f t="shared" si="43"/>
        <v>#NUM!</v>
      </c>
      <c r="L256" s="16">
        <v>6.370000000000001</v>
      </c>
      <c r="M256" s="20" t="e">
        <f t="shared" si="46"/>
        <v>#NUM!</v>
      </c>
      <c r="N256" s="18" t="e">
        <f t="shared" si="47"/>
        <v>#NUM!</v>
      </c>
      <c r="O256" s="18" t="e">
        <f t="shared" si="55"/>
        <v>#NUM!</v>
      </c>
      <c r="Q256" s="52">
        <v>43313</v>
      </c>
      <c r="R256" s="39" t="e">
        <f t="shared" si="50"/>
        <v>#NUM!</v>
      </c>
      <c r="S256" s="39">
        <f t="shared" si="51"/>
        <v>0</v>
      </c>
      <c r="T256" s="39" t="e">
        <f t="shared" si="52"/>
        <v>#NUM!</v>
      </c>
      <c r="U256" s="39">
        <f t="shared" si="53"/>
        <v>0</v>
      </c>
      <c r="V256" s="39" t="e">
        <f t="shared" si="48"/>
        <v>#NUM!</v>
      </c>
      <c r="X256" s="49" t="e">
        <f t="shared" si="49"/>
        <v>#NUM!</v>
      </c>
      <c r="Y256" s="49" t="e">
        <f t="shared" si="54"/>
        <v>#NUM!</v>
      </c>
    </row>
    <row r="257" spans="1:25" x14ac:dyDescent="0.2">
      <c r="A257" s="50">
        <v>43344</v>
      </c>
      <c r="B257" s="35">
        <f t="shared" si="42"/>
        <v>0</v>
      </c>
      <c r="C257" s="35"/>
      <c r="D257" s="35"/>
      <c r="E257" s="35"/>
      <c r="F257" s="35">
        <f t="shared" si="44"/>
        <v>0</v>
      </c>
      <c r="G257" s="36"/>
      <c r="H257" s="150"/>
      <c r="I257" s="18" t="e">
        <f t="shared" si="45"/>
        <v>#NUM!</v>
      </c>
      <c r="J257" s="18" t="e">
        <f t="shared" si="43"/>
        <v>#NUM!</v>
      </c>
      <c r="L257" s="16">
        <v>6.3299999999999992</v>
      </c>
      <c r="M257" s="20" t="e">
        <f t="shared" si="46"/>
        <v>#NUM!</v>
      </c>
      <c r="N257" s="18" t="e">
        <f t="shared" si="47"/>
        <v>#NUM!</v>
      </c>
      <c r="O257" s="18" t="e">
        <f t="shared" si="55"/>
        <v>#NUM!</v>
      </c>
      <c r="Q257" s="52">
        <v>43344</v>
      </c>
      <c r="R257" s="39" t="e">
        <f t="shared" si="50"/>
        <v>#NUM!</v>
      </c>
      <c r="S257" s="39">
        <f t="shared" si="51"/>
        <v>0</v>
      </c>
      <c r="T257" s="39" t="e">
        <f t="shared" si="52"/>
        <v>#NUM!</v>
      </c>
      <c r="U257" s="39">
        <f t="shared" si="53"/>
        <v>0</v>
      </c>
      <c r="V257" s="39" t="e">
        <f t="shared" si="48"/>
        <v>#NUM!</v>
      </c>
      <c r="X257" s="49" t="e">
        <f t="shared" si="49"/>
        <v>#NUM!</v>
      </c>
      <c r="Y257" s="49" t="e">
        <f t="shared" si="54"/>
        <v>#NUM!</v>
      </c>
    </row>
    <row r="258" spans="1:25" x14ac:dyDescent="0.2">
      <c r="A258" s="50">
        <v>43374</v>
      </c>
      <c r="B258" s="35">
        <f t="shared" ref="B258:B272" si="56">F257</f>
        <v>0</v>
      </c>
      <c r="C258" s="35"/>
      <c r="D258" s="35"/>
      <c r="E258" s="35"/>
      <c r="F258" s="35">
        <f t="shared" si="44"/>
        <v>0</v>
      </c>
      <c r="G258" s="36"/>
      <c r="H258" s="150"/>
      <c r="I258" s="18" t="e">
        <f t="shared" si="45"/>
        <v>#NUM!</v>
      </c>
      <c r="J258" s="18" t="e">
        <f t="shared" si="43"/>
        <v>#NUM!</v>
      </c>
      <c r="L258" s="16">
        <v>6.43</v>
      </c>
      <c r="M258" s="20" t="e">
        <f t="shared" si="46"/>
        <v>#NUM!</v>
      </c>
      <c r="N258" s="18" t="e">
        <f t="shared" si="47"/>
        <v>#NUM!</v>
      </c>
      <c r="O258" s="18" t="e">
        <f t="shared" si="55"/>
        <v>#NUM!</v>
      </c>
      <c r="Q258" s="52">
        <v>43374</v>
      </c>
      <c r="R258" s="39" t="e">
        <f t="shared" si="50"/>
        <v>#NUM!</v>
      </c>
      <c r="S258" s="39">
        <f t="shared" si="51"/>
        <v>0</v>
      </c>
      <c r="T258" s="39" t="e">
        <f t="shared" si="52"/>
        <v>#NUM!</v>
      </c>
      <c r="U258" s="39">
        <f t="shared" si="53"/>
        <v>0</v>
      </c>
      <c r="V258" s="39" t="e">
        <f t="shared" si="48"/>
        <v>#NUM!</v>
      </c>
      <c r="X258" s="49" t="e">
        <f t="shared" si="49"/>
        <v>#NUM!</v>
      </c>
      <c r="Y258" s="49" t="e">
        <f t="shared" si="54"/>
        <v>#NUM!</v>
      </c>
    </row>
    <row r="259" spans="1:25" x14ac:dyDescent="0.2">
      <c r="A259" s="50">
        <v>43405</v>
      </c>
      <c r="B259" s="35">
        <f t="shared" si="56"/>
        <v>0</v>
      </c>
      <c r="C259" s="35"/>
      <c r="D259" s="35"/>
      <c r="E259" s="35"/>
      <c r="F259" s="35">
        <f t="shared" si="44"/>
        <v>0</v>
      </c>
      <c r="G259" s="36"/>
      <c r="H259" s="150"/>
      <c r="I259" s="18" t="e">
        <f t="shared" si="45"/>
        <v>#NUM!</v>
      </c>
      <c r="J259" s="18" t="e">
        <f t="shared" si="43"/>
        <v>#NUM!</v>
      </c>
      <c r="L259" s="16">
        <v>6.4</v>
      </c>
      <c r="M259" s="20" t="e">
        <f t="shared" si="46"/>
        <v>#NUM!</v>
      </c>
      <c r="N259" s="18" t="e">
        <f t="shared" si="47"/>
        <v>#NUM!</v>
      </c>
      <c r="O259" s="18" t="e">
        <f t="shared" si="55"/>
        <v>#NUM!</v>
      </c>
      <c r="Q259" s="52">
        <v>43405</v>
      </c>
      <c r="R259" s="39" t="e">
        <f t="shared" si="50"/>
        <v>#NUM!</v>
      </c>
      <c r="S259" s="39">
        <f t="shared" si="51"/>
        <v>0</v>
      </c>
      <c r="T259" s="39" t="e">
        <f t="shared" si="52"/>
        <v>#NUM!</v>
      </c>
      <c r="U259" s="39">
        <f t="shared" si="53"/>
        <v>0</v>
      </c>
      <c r="V259" s="39" t="e">
        <f t="shared" si="48"/>
        <v>#NUM!</v>
      </c>
      <c r="X259" s="49" t="e">
        <f t="shared" si="49"/>
        <v>#NUM!</v>
      </c>
      <c r="Y259" s="49" t="e">
        <f t="shared" si="54"/>
        <v>#NUM!</v>
      </c>
    </row>
    <row r="260" spans="1:25" x14ac:dyDescent="0.2">
      <c r="A260" s="50">
        <v>43435</v>
      </c>
      <c r="B260" s="35">
        <f t="shared" si="56"/>
        <v>0</v>
      </c>
      <c r="C260" s="35"/>
      <c r="D260" s="35"/>
      <c r="E260" s="35"/>
      <c r="F260" s="35">
        <f t="shared" si="44"/>
        <v>0</v>
      </c>
      <c r="G260" s="36"/>
      <c r="H260" s="150"/>
      <c r="I260" s="18" t="e">
        <f t="shared" si="45"/>
        <v>#NUM!</v>
      </c>
      <c r="J260" s="18" t="e">
        <f t="shared" si="43"/>
        <v>#NUM!</v>
      </c>
      <c r="L260" s="16">
        <v>6.419999999999999</v>
      </c>
      <c r="M260" s="20" t="e">
        <f t="shared" si="46"/>
        <v>#NUM!</v>
      </c>
      <c r="N260" s="18" t="e">
        <f t="shared" si="47"/>
        <v>#NUM!</v>
      </c>
      <c r="O260" s="18" t="e">
        <f t="shared" si="55"/>
        <v>#NUM!</v>
      </c>
      <c r="Q260" s="52">
        <v>43435</v>
      </c>
      <c r="R260" s="39" t="e">
        <f t="shared" si="50"/>
        <v>#NUM!</v>
      </c>
      <c r="S260" s="39">
        <f t="shared" si="51"/>
        <v>0</v>
      </c>
      <c r="T260" s="39" t="e">
        <f t="shared" si="52"/>
        <v>#NUM!</v>
      </c>
      <c r="U260" s="39">
        <f t="shared" si="53"/>
        <v>0</v>
      </c>
      <c r="V260" s="39" t="e">
        <f t="shared" si="48"/>
        <v>#NUM!</v>
      </c>
      <c r="X260" s="49" t="e">
        <f t="shared" si="49"/>
        <v>#NUM!</v>
      </c>
      <c r="Y260" s="49" t="e">
        <f t="shared" si="54"/>
        <v>#NUM!</v>
      </c>
    </row>
    <row r="261" spans="1:25" x14ac:dyDescent="0.2">
      <c r="A261" s="50">
        <v>43466</v>
      </c>
      <c r="B261" s="35">
        <f t="shared" si="56"/>
        <v>0</v>
      </c>
      <c r="C261" s="35"/>
      <c r="D261" s="35"/>
      <c r="E261" s="35"/>
      <c r="F261" s="35">
        <f t="shared" si="44"/>
        <v>0</v>
      </c>
      <c r="G261" s="36"/>
      <c r="H261" s="150"/>
      <c r="I261" s="18" t="e">
        <f t="shared" si="45"/>
        <v>#NUM!</v>
      </c>
      <c r="J261" s="18" t="e">
        <f t="shared" si="43"/>
        <v>#NUM!</v>
      </c>
      <c r="L261" s="16">
        <v>6.4600000000000009</v>
      </c>
      <c r="M261" s="20" t="e">
        <f t="shared" si="46"/>
        <v>#NUM!</v>
      </c>
      <c r="N261" s="18" t="e">
        <f t="shared" si="47"/>
        <v>#NUM!</v>
      </c>
      <c r="O261" s="18" t="e">
        <f t="shared" si="55"/>
        <v>#NUM!</v>
      </c>
      <c r="Q261" s="52">
        <v>43466</v>
      </c>
      <c r="R261" s="39" t="e">
        <f t="shared" si="50"/>
        <v>#NUM!</v>
      </c>
      <c r="S261" s="39">
        <f t="shared" si="51"/>
        <v>0</v>
      </c>
      <c r="T261" s="39" t="e">
        <f t="shared" si="52"/>
        <v>#NUM!</v>
      </c>
      <c r="U261" s="39">
        <f t="shared" si="53"/>
        <v>0</v>
      </c>
      <c r="V261" s="39" t="e">
        <f t="shared" si="48"/>
        <v>#NUM!</v>
      </c>
      <c r="X261" s="49" t="e">
        <f t="shared" si="49"/>
        <v>#NUM!</v>
      </c>
      <c r="Y261" s="49" t="e">
        <f t="shared" si="54"/>
        <v>#NUM!</v>
      </c>
    </row>
    <row r="262" spans="1:25" x14ac:dyDescent="0.2">
      <c r="A262" s="50">
        <v>43497</v>
      </c>
      <c r="B262" s="35">
        <f t="shared" si="56"/>
        <v>0</v>
      </c>
      <c r="C262" s="35"/>
      <c r="D262" s="35"/>
      <c r="E262" s="35"/>
      <c r="F262" s="35">
        <f t="shared" si="44"/>
        <v>0</v>
      </c>
      <c r="G262" s="36"/>
      <c r="H262" s="150"/>
      <c r="I262" s="18" t="e">
        <f t="shared" si="45"/>
        <v>#NUM!</v>
      </c>
      <c r="J262" s="18" t="e">
        <f t="shared" si="43"/>
        <v>#NUM!</v>
      </c>
      <c r="L262" s="16">
        <v>6.41</v>
      </c>
      <c r="M262" s="20" t="e">
        <f t="shared" si="46"/>
        <v>#NUM!</v>
      </c>
      <c r="N262" s="18" t="e">
        <f t="shared" si="47"/>
        <v>#NUM!</v>
      </c>
      <c r="O262" s="18" t="e">
        <f t="shared" si="55"/>
        <v>#NUM!</v>
      </c>
      <c r="Q262" s="52">
        <v>43497</v>
      </c>
      <c r="R262" s="39" t="e">
        <f t="shared" si="50"/>
        <v>#NUM!</v>
      </c>
      <c r="S262" s="39">
        <f t="shared" si="51"/>
        <v>0</v>
      </c>
      <c r="T262" s="39" t="e">
        <f t="shared" si="52"/>
        <v>#NUM!</v>
      </c>
      <c r="U262" s="39">
        <f t="shared" si="53"/>
        <v>0</v>
      </c>
      <c r="V262" s="39" t="e">
        <f t="shared" si="48"/>
        <v>#NUM!</v>
      </c>
      <c r="X262" s="49" t="e">
        <f t="shared" si="49"/>
        <v>#NUM!</v>
      </c>
      <c r="Y262" s="49" t="e">
        <f t="shared" si="54"/>
        <v>#NUM!</v>
      </c>
    </row>
    <row r="263" spans="1:25" x14ac:dyDescent="0.2">
      <c r="A263" s="50">
        <v>43525</v>
      </c>
      <c r="B263" s="35">
        <f t="shared" si="56"/>
        <v>0</v>
      </c>
      <c r="C263" s="35"/>
      <c r="D263" s="35"/>
      <c r="E263" s="35"/>
      <c r="F263" s="35">
        <f t="shared" si="44"/>
        <v>0</v>
      </c>
      <c r="G263" s="36"/>
      <c r="H263" s="150"/>
      <c r="I263" s="18" t="e">
        <f t="shared" si="45"/>
        <v>#NUM!</v>
      </c>
      <c r="J263" s="18" t="e">
        <f t="shared" si="43"/>
        <v>#NUM!</v>
      </c>
      <c r="L263" s="16">
        <v>6.370000000000001</v>
      </c>
      <c r="M263" s="20" t="e">
        <f t="shared" si="46"/>
        <v>#NUM!</v>
      </c>
      <c r="N263" s="18" t="e">
        <f t="shared" si="47"/>
        <v>#NUM!</v>
      </c>
      <c r="O263" s="18" t="e">
        <f t="shared" si="55"/>
        <v>#NUM!</v>
      </c>
      <c r="Q263" s="52">
        <v>43525</v>
      </c>
      <c r="R263" s="39" t="e">
        <f t="shared" si="50"/>
        <v>#NUM!</v>
      </c>
      <c r="S263" s="39">
        <f t="shared" si="51"/>
        <v>0</v>
      </c>
      <c r="T263" s="39" t="e">
        <f t="shared" si="52"/>
        <v>#NUM!</v>
      </c>
      <c r="U263" s="39">
        <f t="shared" si="53"/>
        <v>0</v>
      </c>
      <c r="V263" s="39" t="e">
        <f t="shared" si="48"/>
        <v>#NUM!</v>
      </c>
      <c r="X263" s="49" t="e">
        <f t="shared" si="49"/>
        <v>#NUM!</v>
      </c>
      <c r="Y263" s="49" t="e">
        <f t="shared" si="54"/>
        <v>#NUM!</v>
      </c>
    </row>
    <row r="264" spans="1:25" x14ac:dyDescent="0.2">
      <c r="A264" s="50">
        <v>43556</v>
      </c>
      <c r="B264" s="35">
        <f t="shared" si="56"/>
        <v>0</v>
      </c>
      <c r="C264" s="35"/>
      <c r="D264" s="35"/>
      <c r="E264" s="35"/>
      <c r="F264" s="35">
        <f t="shared" si="44"/>
        <v>0</v>
      </c>
      <c r="G264" s="36"/>
      <c r="H264" s="150"/>
      <c r="I264" s="18" t="e">
        <f t="shared" si="45"/>
        <v>#NUM!</v>
      </c>
      <c r="J264" s="18" t="e">
        <f t="shared" si="43"/>
        <v>#NUM!</v>
      </c>
      <c r="L264" s="16">
        <v>6.35</v>
      </c>
      <c r="M264" s="20" t="e">
        <f t="shared" si="46"/>
        <v>#NUM!</v>
      </c>
      <c r="N264" s="18" t="e">
        <f t="shared" si="47"/>
        <v>#NUM!</v>
      </c>
      <c r="O264" s="18" t="e">
        <f t="shared" si="55"/>
        <v>#NUM!</v>
      </c>
      <c r="Q264" s="52">
        <v>43556</v>
      </c>
      <c r="R264" s="39" t="e">
        <f t="shared" si="50"/>
        <v>#NUM!</v>
      </c>
      <c r="S264" s="39">
        <f t="shared" si="51"/>
        <v>0</v>
      </c>
      <c r="T264" s="39" t="e">
        <f t="shared" si="52"/>
        <v>#NUM!</v>
      </c>
      <c r="U264" s="39">
        <f t="shared" si="53"/>
        <v>0</v>
      </c>
      <c r="V264" s="39" t="e">
        <f t="shared" si="48"/>
        <v>#NUM!</v>
      </c>
      <c r="X264" s="49" t="e">
        <f t="shared" si="49"/>
        <v>#NUM!</v>
      </c>
      <c r="Y264" s="49" t="e">
        <f t="shared" si="54"/>
        <v>#NUM!</v>
      </c>
    </row>
    <row r="265" spans="1:25" x14ac:dyDescent="0.2">
      <c r="A265" s="50">
        <v>43586</v>
      </c>
      <c r="B265" s="35">
        <f t="shared" si="56"/>
        <v>0</v>
      </c>
      <c r="C265" s="35"/>
      <c r="D265" s="35"/>
      <c r="E265" s="35"/>
      <c r="F265" s="35">
        <f t="shared" si="44"/>
        <v>0</v>
      </c>
      <c r="G265" s="36"/>
      <c r="H265" s="150"/>
      <c r="I265" s="18" t="e">
        <f t="shared" si="45"/>
        <v>#NUM!</v>
      </c>
      <c r="J265" s="18" t="e">
        <f t="shared" ref="J265:J272" si="57">I265/12</f>
        <v>#NUM!</v>
      </c>
      <c r="L265" s="16">
        <v>6.3299999999999992</v>
      </c>
      <c r="M265" s="20" t="e">
        <f t="shared" si="46"/>
        <v>#NUM!</v>
      </c>
      <c r="N265" s="18" t="e">
        <f t="shared" si="47"/>
        <v>#NUM!</v>
      </c>
      <c r="O265" s="18" t="e">
        <f t="shared" si="55"/>
        <v>#NUM!</v>
      </c>
      <c r="Q265" s="52">
        <v>43586</v>
      </c>
      <c r="R265" s="39" t="e">
        <f t="shared" si="50"/>
        <v>#NUM!</v>
      </c>
      <c r="S265" s="39">
        <f t="shared" si="51"/>
        <v>0</v>
      </c>
      <c r="T265" s="39" t="e">
        <f t="shared" si="52"/>
        <v>#NUM!</v>
      </c>
      <c r="U265" s="39">
        <f t="shared" si="53"/>
        <v>0</v>
      </c>
      <c r="V265" s="39" t="e">
        <f t="shared" si="48"/>
        <v>#NUM!</v>
      </c>
      <c r="X265" s="49" t="e">
        <f t="shared" si="49"/>
        <v>#NUM!</v>
      </c>
      <c r="Y265" s="49" t="e">
        <f t="shared" si="54"/>
        <v>#NUM!</v>
      </c>
    </row>
    <row r="266" spans="1:25" x14ac:dyDescent="0.2">
      <c r="A266" s="50">
        <v>43617</v>
      </c>
      <c r="B266" s="35">
        <f t="shared" si="56"/>
        <v>0</v>
      </c>
      <c r="C266" s="35"/>
      <c r="D266" s="35"/>
      <c r="E266" s="35"/>
      <c r="F266" s="35">
        <f t="shared" ref="F266:F272" si="58">B266+C266+D266+E266</f>
        <v>0</v>
      </c>
      <c r="G266" s="36"/>
      <c r="H266" s="150"/>
      <c r="I266" s="18" t="e">
        <f t="shared" ref="I266:I272" si="59">NOMINAL(H266,12)</f>
        <v>#NUM!</v>
      </c>
      <c r="J266" s="18" t="e">
        <f t="shared" si="57"/>
        <v>#NUM!</v>
      </c>
      <c r="L266" s="16">
        <v>6.3</v>
      </c>
      <c r="M266" s="20" t="e">
        <f t="shared" ref="M266:M272" si="60">POWER(1+O266,12)-1</f>
        <v>#NUM!</v>
      </c>
      <c r="N266" s="18" t="e">
        <f t="shared" ref="N266:N272" si="61">L266/100+$L$8</f>
        <v>#NUM!</v>
      </c>
      <c r="O266" s="18" t="e">
        <f t="shared" si="55"/>
        <v>#NUM!</v>
      </c>
      <c r="Q266" s="52">
        <v>43617</v>
      </c>
      <c r="R266" s="39" t="e">
        <f t="shared" si="50"/>
        <v>#NUM!</v>
      </c>
      <c r="S266" s="39">
        <f t="shared" si="51"/>
        <v>0</v>
      </c>
      <c r="T266" s="39" t="e">
        <f t="shared" si="52"/>
        <v>#NUM!</v>
      </c>
      <c r="U266" s="39">
        <f t="shared" si="53"/>
        <v>0</v>
      </c>
      <c r="V266" s="39" t="e">
        <f t="shared" ref="V266:V272" si="62">R266+S266+T266+U266</f>
        <v>#NUM!</v>
      </c>
      <c r="X266" s="49" t="e">
        <f t="shared" ref="X266:X272" si="63">D266-T266</f>
        <v>#NUM!</v>
      </c>
      <c r="Y266" s="49" t="e">
        <f t="shared" si="54"/>
        <v>#NUM!</v>
      </c>
    </row>
    <row r="267" spans="1:25" x14ac:dyDescent="0.2">
      <c r="A267" s="50">
        <v>43647</v>
      </c>
      <c r="B267" s="35">
        <f t="shared" si="56"/>
        <v>0</v>
      </c>
      <c r="C267" s="35"/>
      <c r="D267" s="35"/>
      <c r="E267" s="35"/>
      <c r="F267" s="35">
        <f t="shared" si="58"/>
        <v>0</v>
      </c>
      <c r="G267" s="36"/>
      <c r="H267" s="150"/>
      <c r="I267" s="18" t="e">
        <f t="shared" si="59"/>
        <v>#NUM!</v>
      </c>
      <c r="J267" s="18" t="e">
        <f t="shared" si="57"/>
        <v>#NUM!</v>
      </c>
      <c r="L267" s="16">
        <v>6.25</v>
      </c>
      <c r="M267" s="20" t="e">
        <f t="shared" si="60"/>
        <v>#NUM!</v>
      </c>
      <c r="N267" s="18" t="e">
        <f t="shared" si="61"/>
        <v>#NUM!</v>
      </c>
      <c r="O267" s="18" t="e">
        <f t="shared" si="55"/>
        <v>#NUM!</v>
      </c>
      <c r="Q267" s="52">
        <v>43647</v>
      </c>
      <c r="R267" s="39" t="e">
        <f t="shared" ref="R267:R272" si="64">V266</f>
        <v>#NUM!</v>
      </c>
      <c r="S267" s="39">
        <f t="shared" ref="S267:S272" si="65">C267</f>
        <v>0</v>
      </c>
      <c r="T267" s="39" t="e">
        <f t="shared" ref="T267:T272" si="66">IF(O267&lt;J267,D267/J267*O267*R267/B267,D267/J267*J267*R267/B267)</f>
        <v>#NUM!</v>
      </c>
      <c r="U267" s="39">
        <f t="shared" ref="U267:U272" si="67">E267</f>
        <v>0</v>
      </c>
      <c r="V267" s="39" t="e">
        <f t="shared" si="62"/>
        <v>#NUM!</v>
      </c>
      <c r="X267" s="49" t="e">
        <f t="shared" si="63"/>
        <v>#NUM!</v>
      </c>
      <c r="Y267" s="49" t="e">
        <f t="shared" ref="Y267:Y272" si="68">Y266+X267</f>
        <v>#NUM!</v>
      </c>
    </row>
    <row r="268" spans="1:25" x14ac:dyDescent="0.2">
      <c r="A268" s="50">
        <v>43678</v>
      </c>
      <c r="B268" s="35">
        <f t="shared" si="56"/>
        <v>0</v>
      </c>
      <c r="C268" s="35"/>
      <c r="D268" s="35"/>
      <c r="E268" s="35"/>
      <c r="F268" s="35">
        <f t="shared" si="58"/>
        <v>0</v>
      </c>
      <c r="G268" s="36"/>
      <c r="H268" s="150"/>
      <c r="I268" s="18" t="e">
        <f t="shared" si="59"/>
        <v>#NUM!</v>
      </c>
      <c r="J268" s="18" t="e">
        <f t="shared" si="57"/>
        <v>#NUM!</v>
      </c>
      <c r="L268" s="16">
        <v>6.25</v>
      </c>
      <c r="M268" s="20" t="e">
        <f t="shared" si="60"/>
        <v>#NUM!</v>
      </c>
      <c r="N268" s="18" t="e">
        <f t="shared" si="61"/>
        <v>#NUM!</v>
      </c>
      <c r="O268" s="18" t="e">
        <f t="shared" si="55"/>
        <v>#NUM!</v>
      </c>
      <c r="Q268" s="52">
        <v>43678</v>
      </c>
      <c r="R268" s="39" t="e">
        <f t="shared" si="64"/>
        <v>#NUM!</v>
      </c>
      <c r="S268" s="39">
        <f t="shared" si="65"/>
        <v>0</v>
      </c>
      <c r="T268" s="39" t="e">
        <f t="shared" si="66"/>
        <v>#NUM!</v>
      </c>
      <c r="U268" s="39">
        <f t="shared" si="67"/>
        <v>0</v>
      </c>
      <c r="V268" s="39" t="e">
        <f t="shared" si="62"/>
        <v>#NUM!</v>
      </c>
      <c r="X268" s="49" t="e">
        <f t="shared" si="63"/>
        <v>#NUM!</v>
      </c>
      <c r="Y268" s="49" t="e">
        <f t="shared" si="68"/>
        <v>#NUM!</v>
      </c>
    </row>
    <row r="269" spans="1:25" x14ac:dyDescent="0.2">
      <c r="A269" s="50">
        <v>43709</v>
      </c>
      <c r="B269" s="35">
        <f t="shared" si="56"/>
        <v>0</v>
      </c>
      <c r="C269" s="35"/>
      <c r="D269" s="35"/>
      <c r="E269" s="35"/>
      <c r="F269" s="35">
        <f t="shared" si="58"/>
        <v>0</v>
      </c>
      <c r="G269" s="36"/>
      <c r="H269" s="150"/>
      <c r="I269" s="18" t="e">
        <f t="shared" si="59"/>
        <v>#NUM!</v>
      </c>
      <c r="J269" s="18" t="e">
        <f t="shared" si="57"/>
        <v>#NUM!</v>
      </c>
      <c r="L269" s="16">
        <v>6.23</v>
      </c>
      <c r="M269" s="20" t="e">
        <f t="shared" si="60"/>
        <v>#NUM!</v>
      </c>
      <c r="N269" s="18" t="e">
        <f t="shared" si="61"/>
        <v>#NUM!</v>
      </c>
      <c r="O269" s="18" t="e">
        <f t="shared" si="55"/>
        <v>#NUM!</v>
      </c>
      <c r="Q269" s="52">
        <v>43709</v>
      </c>
      <c r="R269" s="39" t="e">
        <f t="shared" si="64"/>
        <v>#NUM!</v>
      </c>
      <c r="S269" s="39">
        <f t="shared" si="65"/>
        <v>0</v>
      </c>
      <c r="T269" s="39" t="e">
        <f t="shared" si="66"/>
        <v>#NUM!</v>
      </c>
      <c r="U269" s="39">
        <f t="shared" si="67"/>
        <v>0</v>
      </c>
      <c r="V269" s="39" t="e">
        <f t="shared" si="62"/>
        <v>#NUM!</v>
      </c>
      <c r="X269" s="49" t="e">
        <f t="shared" si="63"/>
        <v>#NUM!</v>
      </c>
      <c r="Y269" s="49" t="e">
        <f t="shared" si="68"/>
        <v>#NUM!</v>
      </c>
    </row>
    <row r="270" spans="1:25" x14ac:dyDescent="0.2">
      <c r="A270" s="50">
        <v>43739</v>
      </c>
      <c r="B270" s="35">
        <f t="shared" si="56"/>
        <v>0</v>
      </c>
      <c r="C270" s="35"/>
      <c r="D270" s="35"/>
      <c r="E270" s="35"/>
      <c r="F270" s="35">
        <f t="shared" si="58"/>
        <v>0</v>
      </c>
      <c r="G270" s="36"/>
      <c r="H270" s="150"/>
      <c r="I270" s="18" t="e">
        <f t="shared" si="59"/>
        <v>#NUM!</v>
      </c>
      <c r="J270" s="18" t="e">
        <f t="shared" si="57"/>
        <v>#NUM!</v>
      </c>
      <c r="L270" s="16">
        <v>6.22</v>
      </c>
      <c r="M270" s="20" t="e">
        <f t="shared" si="60"/>
        <v>#NUM!</v>
      </c>
      <c r="N270" s="18" t="e">
        <f t="shared" si="61"/>
        <v>#NUM!</v>
      </c>
      <c r="O270" s="18" t="e">
        <f t="shared" si="55"/>
        <v>#NUM!</v>
      </c>
      <c r="Q270" s="52">
        <v>43739</v>
      </c>
      <c r="R270" s="39" t="e">
        <f t="shared" si="64"/>
        <v>#NUM!</v>
      </c>
      <c r="S270" s="39">
        <f t="shared" si="65"/>
        <v>0</v>
      </c>
      <c r="T270" s="39" t="e">
        <f t="shared" si="66"/>
        <v>#NUM!</v>
      </c>
      <c r="U270" s="39">
        <f t="shared" si="67"/>
        <v>0</v>
      </c>
      <c r="V270" s="39" t="e">
        <f t="shared" si="62"/>
        <v>#NUM!</v>
      </c>
      <c r="X270" s="49" t="e">
        <f t="shared" si="63"/>
        <v>#NUM!</v>
      </c>
      <c r="Y270" s="49" t="e">
        <f t="shared" si="68"/>
        <v>#NUM!</v>
      </c>
    </row>
    <row r="271" spans="1:25" x14ac:dyDescent="0.2">
      <c r="A271" s="50">
        <v>43770</v>
      </c>
      <c r="B271" s="35">
        <f t="shared" si="56"/>
        <v>0</v>
      </c>
      <c r="C271" s="35"/>
      <c r="D271" s="35"/>
      <c r="E271" s="35"/>
      <c r="F271" s="35">
        <f t="shared" si="58"/>
        <v>0</v>
      </c>
      <c r="G271" s="36"/>
      <c r="H271" s="150"/>
      <c r="I271" s="18" t="e">
        <f t="shared" si="59"/>
        <v>#NUM!</v>
      </c>
      <c r="J271" s="18" t="e">
        <f t="shared" si="57"/>
        <v>#NUM!</v>
      </c>
      <c r="L271" s="16">
        <v>6.21</v>
      </c>
      <c r="M271" s="20" t="e">
        <f t="shared" si="60"/>
        <v>#NUM!</v>
      </c>
      <c r="N271" s="18" t="e">
        <f t="shared" si="61"/>
        <v>#NUM!</v>
      </c>
      <c r="O271" s="18" t="e">
        <f t="shared" si="55"/>
        <v>#NUM!</v>
      </c>
      <c r="Q271" s="52">
        <v>43770</v>
      </c>
      <c r="R271" s="39" t="e">
        <f t="shared" si="64"/>
        <v>#NUM!</v>
      </c>
      <c r="S271" s="39">
        <f t="shared" si="65"/>
        <v>0</v>
      </c>
      <c r="T271" s="39" t="e">
        <f t="shared" si="66"/>
        <v>#NUM!</v>
      </c>
      <c r="U271" s="39">
        <f t="shared" si="67"/>
        <v>0</v>
      </c>
      <c r="V271" s="39" t="e">
        <f t="shared" si="62"/>
        <v>#NUM!</v>
      </c>
      <c r="X271" s="49" t="e">
        <f t="shared" si="63"/>
        <v>#NUM!</v>
      </c>
      <c r="Y271" s="49" t="e">
        <f t="shared" si="68"/>
        <v>#NUM!</v>
      </c>
    </row>
    <row r="272" spans="1:25" x14ac:dyDescent="0.2">
      <c r="A272" s="47">
        <v>43800</v>
      </c>
      <c r="B272" s="35">
        <f t="shared" si="56"/>
        <v>0</v>
      </c>
      <c r="C272" s="35"/>
      <c r="D272" s="35"/>
      <c r="E272" s="35"/>
      <c r="F272" s="35">
        <f t="shared" si="58"/>
        <v>0</v>
      </c>
      <c r="G272" s="36"/>
      <c r="H272" s="150"/>
      <c r="I272" s="18" t="e">
        <f t="shared" si="59"/>
        <v>#NUM!</v>
      </c>
      <c r="J272" s="18" t="e">
        <f t="shared" si="57"/>
        <v>#NUM!</v>
      </c>
      <c r="L272" s="16">
        <v>6.16</v>
      </c>
      <c r="M272" s="20" t="e">
        <f t="shared" si="60"/>
        <v>#NUM!</v>
      </c>
      <c r="N272" s="18" t="e">
        <f t="shared" si="61"/>
        <v>#NUM!</v>
      </c>
      <c r="O272" s="18" t="e">
        <f t="shared" si="55"/>
        <v>#NUM!</v>
      </c>
      <c r="Q272" s="48">
        <v>43800</v>
      </c>
      <c r="R272" s="39" t="e">
        <f t="shared" si="64"/>
        <v>#NUM!</v>
      </c>
      <c r="S272" s="39">
        <f t="shared" si="65"/>
        <v>0</v>
      </c>
      <c r="T272" s="39" t="e">
        <f t="shared" si="66"/>
        <v>#NUM!</v>
      </c>
      <c r="U272" s="39">
        <f t="shared" si="67"/>
        <v>0</v>
      </c>
      <c r="V272" s="39" t="e">
        <f t="shared" si="62"/>
        <v>#NUM!</v>
      </c>
      <c r="X272" s="49" t="e">
        <f t="shared" si="63"/>
        <v>#NUM!</v>
      </c>
      <c r="Y272" s="49" t="e">
        <f t="shared" si="68"/>
        <v>#NUM!</v>
      </c>
    </row>
    <row r="273" spans="1:24" x14ac:dyDescent="0.2">
      <c r="A273" s="34"/>
      <c r="B273" s="35"/>
      <c r="C273" s="35"/>
      <c r="D273" s="35"/>
      <c r="E273" s="35"/>
      <c r="F273" s="35"/>
      <c r="G273" s="36"/>
      <c r="Q273" s="57"/>
      <c r="R273" s="57"/>
      <c r="S273" s="57"/>
      <c r="T273" s="57"/>
      <c r="U273" s="57"/>
      <c r="V273" s="57"/>
    </row>
    <row r="274" spans="1:24" x14ac:dyDescent="0.2">
      <c r="A274" s="59"/>
      <c r="B274" s="83">
        <f>F9</f>
        <v>0</v>
      </c>
      <c r="C274" s="83">
        <f>SUM(C10:C272)</f>
        <v>0</v>
      </c>
      <c r="D274" s="83">
        <f>SUM(D10:D272)</f>
        <v>0</v>
      </c>
      <c r="E274" s="83">
        <f>SUM(E10:E272)</f>
        <v>0</v>
      </c>
      <c r="F274" s="83">
        <f>SUM(B274:E274)</f>
        <v>0</v>
      </c>
      <c r="G274" s="69" t="s">
        <v>19</v>
      </c>
      <c r="H274" s="68"/>
      <c r="I274" s="66"/>
      <c r="J274" s="60"/>
      <c r="K274" s="64"/>
      <c r="L274" s="60"/>
      <c r="M274" s="68"/>
      <c r="N274" s="66"/>
      <c r="O274" s="60"/>
      <c r="P274" s="60"/>
      <c r="Q274" s="60"/>
      <c r="R274" s="83">
        <f>R10</f>
        <v>0</v>
      </c>
      <c r="S274" s="83">
        <f>SUM(S10:S272)</f>
        <v>0</v>
      </c>
      <c r="T274" s="83" t="e">
        <f>SUM(T10:T272)</f>
        <v>#NUM!</v>
      </c>
      <c r="U274" s="83">
        <f>SUM(U10:U272)</f>
        <v>0</v>
      </c>
      <c r="V274" s="83" t="e">
        <f>SUM(R274:U274)</f>
        <v>#NUM!</v>
      </c>
      <c r="W274" s="86"/>
      <c r="X274" s="87" t="e">
        <f>SUM(X10:X272)</f>
        <v>#NUM!</v>
      </c>
    </row>
    <row r="275" spans="1:24" x14ac:dyDescent="0.2">
      <c r="A275" s="59"/>
      <c r="B275" s="58"/>
      <c r="C275" s="58"/>
      <c r="D275" s="58"/>
      <c r="E275" s="58"/>
      <c r="F275" s="58"/>
      <c r="G275" s="60"/>
      <c r="H275" s="68"/>
      <c r="I275" s="66"/>
      <c r="J275" s="60"/>
      <c r="K275" s="64"/>
      <c r="L275" s="60"/>
      <c r="M275" s="68"/>
      <c r="N275" s="66"/>
      <c r="O275" s="60"/>
      <c r="P275" s="60"/>
      <c r="Q275" s="60"/>
      <c r="R275" s="60"/>
      <c r="S275" s="60"/>
      <c r="T275" s="60"/>
      <c r="U275" s="60"/>
      <c r="V275" s="60"/>
      <c r="W275" s="60"/>
      <c r="X275" s="71"/>
    </row>
    <row r="276" spans="1:24" x14ac:dyDescent="0.2">
      <c r="A276" s="59"/>
      <c r="B276" s="58"/>
      <c r="C276" s="58"/>
      <c r="D276" s="58"/>
      <c r="E276" s="58"/>
      <c r="F276" s="58"/>
      <c r="G276" s="60"/>
      <c r="H276" s="68"/>
      <c r="I276" s="66"/>
      <c r="J276" s="60"/>
      <c r="K276" s="64"/>
      <c r="L276" s="60"/>
      <c r="M276" s="68"/>
      <c r="N276" s="66"/>
      <c r="O276" s="60"/>
      <c r="P276" s="60"/>
      <c r="Q276" s="60"/>
      <c r="R276" s="60"/>
      <c r="S276" s="60"/>
      <c r="T276" s="60"/>
      <c r="U276" s="60"/>
      <c r="V276" s="60"/>
      <c r="W276" s="60"/>
      <c r="X276" s="64"/>
    </row>
    <row r="277" spans="1:24" ht="17" thickBot="1" x14ac:dyDescent="0.25">
      <c r="A277" s="59"/>
      <c r="B277" s="58"/>
      <c r="C277" s="58"/>
      <c r="D277" s="58"/>
      <c r="E277" s="58"/>
      <c r="F277" s="58"/>
      <c r="G277" s="60"/>
      <c r="H277" s="68"/>
      <c r="I277" s="66"/>
      <c r="J277" s="60"/>
      <c r="K277" s="64"/>
      <c r="L277" s="60"/>
      <c r="M277" s="68"/>
      <c r="N277" s="66"/>
      <c r="O277" s="60"/>
      <c r="P277" s="60"/>
      <c r="Q277" s="60"/>
      <c r="R277" s="60"/>
      <c r="S277" s="60"/>
      <c r="T277" s="60"/>
      <c r="U277" s="60"/>
      <c r="V277" s="60"/>
      <c r="W277" s="60"/>
      <c r="X277" s="64"/>
    </row>
    <row r="278" spans="1:24" ht="17" thickTop="1" x14ac:dyDescent="0.2">
      <c r="A278" s="59"/>
      <c r="B278" s="58"/>
      <c r="C278" s="58"/>
      <c r="D278" s="58"/>
      <c r="E278" s="58"/>
      <c r="F278" s="58"/>
      <c r="G278" s="60"/>
      <c r="H278" s="68"/>
      <c r="I278" s="66"/>
      <c r="J278" s="60"/>
      <c r="K278" s="64"/>
      <c r="L278" s="60"/>
      <c r="M278" s="68"/>
      <c r="N278" s="66"/>
      <c r="O278" s="60"/>
      <c r="P278" s="60"/>
      <c r="Q278" s="60"/>
      <c r="R278" s="60"/>
      <c r="S278" s="60"/>
      <c r="T278" s="72" t="s">
        <v>20</v>
      </c>
      <c r="U278" s="73"/>
      <c r="V278" s="85" t="e">
        <f>X274</f>
        <v>#NUM!</v>
      </c>
      <c r="W278" s="60"/>
      <c r="X278" s="64"/>
    </row>
    <row r="279" spans="1:24" ht="17" thickBot="1" x14ac:dyDescent="0.25">
      <c r="A279" s="59"/>
      <c r="B279" s="58"/>
      <c r="C279" s="58"/>
      <c r="D279" s="58"/>
      <c r="E279" s="58"/>
      <c r="F279" s="58"/>
      <c r="G279" s="60"/>
      <c r="H279" s="68"/>
      <c r="I279" s="66"/>
      <c r="J279" s="60"/>
      <c r="K279" s="64"/>
      <c r="L279" s="60"/>
      <c r="M279" s="68"/>
      <c r="N279" s="66"/>
      <c r="O279" s="60"/>
      <c r="P279" s="60"/>
      <c r="Q279" s="60"/>
      <c r="R279" s="60"/>
      <c r="S279" s="60"/>
      <c r="T279" s="74"/>
      <c r="U279" s="75"/>
      <c r="V279" s="76"/>
      <c r="W279" s="60"/>
      <c r="X279" s="64"/>
    </row>
    <row r="280" spans="1:24" ht="17" thickTop="1" x14ac:dyDescent="0.2">
      <c r="A280" s="59"/>
      <c r="B280" s="58"/>
      <c r="C280" s="58"/>
      <c r="D280" s="58"/>
      <c r="E280" s="58"/>
      <c r="F280" s="58"/>
      <c r="G280" s="60"/>
      <c r="H280" s="68"/>
      <c r="I280" s="66"/>
      <c r="J280" s="60"/>
      <c r="K280" s="64"/>
      <c r="L280" s="60"/>
      <c r="M280" s="68"/>
      <c r="N280" s="66"/>
      <c r="O280" s="60"/>
      <c r="P280" s="60"/>
      <c r="Q280" s="60"/>
      <c r="R280" s="60"/>
      <c r="S280" s="60"/>
      <c r="T280" s="60"/>
      <c r="U280" s="60"/>
      <c r="V280" s="60"/>
      <c r="W280" s="60"/>
      <c r="X280" s="64"/>
    </row>
  </sheetData>
  <sheetProtection algorithmName="SHA-512" hashValue="mR6Z0+ilb1G2zPsaefCtczs1F3qgtFcxydoZOQkaVXEeeQnMNigbJrp443AKlTOWDt+Pny1Ow60cIhB60h3dug==" saltValue="gt2AYM3FCRVktjXCt4mquA==" spinCount="100000" sheet="1" objects="1" scenarios="1" deleteRows="0"/>
  <mergeCells count="1">
    <mergeCell ref="H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ED4F-5DBB-664E-94BA-EA1ADC17FB67}">
  <dimension ref="A1:X282"/>
  <sheetViews>
    <sheetView topLeftCell="A238" workbookViewId="0">
      <selection activeCell="H9" sqref="H9:H272"/>
    </sheetView>
  </sheetViews>
  <sheetFormatPr baseColWidth="10" defaultColWidth="8.83203125" defaultRowHeight="16" x14ac:dyDescent="0.2"/>
  <cols>
    <col min="1" max="1" width="12.1640625" style="14" customWidth="1"/>
    <col min="2" max="2" width="10.5" style="15" customWidth="1"/>
    <col min="3" max="3" width="9.5" style="15" customWidth="1"/>
    <col min="4" max="4" width="9.83203125" style="15" customWidth="1"/>
    <col min="5" max="5" width="11.83203125" style="15" customWidth="1"/>
    <col min="6" max="6" width="11.5" style="15" customWidth="1"/>
    <col min="7" max="7" width="8.83203125" style="16"/>
    <col min="8" max="8" width="15.33203125" style="18" bestFit="1" customWidth="1"/>
    <col min="9" max="9" width="8.83203125" style="16"/>
    <col min="10" max="10" width="10.5" style="22" customWidth="1"/>
    <col min="11" max="11" width="10.5" style="16" customWidth="1"/>
    <col min="12" max="12" width="8.83203125" style="20"/>
    <col min="13" max="13" width="8.83203125" style="18"/>
    <col min="14" max="14" width="8.83203125" style="16"/>
    <col min="15" max="15" width="5.33203125" style="16" customWidth="1"/>
    <col min="16" max="16" width="12.5" style="16" customWidth="1"/>
    <col min="17" max="21" width="15.6640625" style="16" customWidth="1"/>
    <col min="22" max="22" width="6.6640625" style="21" customWidth="1"/>
    <col min="23" max="23" width="10.6640625" style="22" customWidth="1"/>
    <col min="24" max="24" width="14.6640625" style="22" customWidth="1"/>
    <col min="25" max="16384" width="8.83203125" style="16"/>
  </cols>
  <sheetData>
    <row r="1" spans="1:24" x14ac:dyDescent="0.2">
      <c r="J1" s="19"/>
    </row>
    <row r="2" spans="1:24" ht="19" x14ac:dyDescent="0.25">
      <c r="A2" s="23" t="s">
        <v>31</v>
      </c>
      <c r="H2" s="145"/>
      <c r="I2" s="145"/>
      <c r="J2" s="145"/>
      <c r="K2" s="145"/>
      <c r="L2" s="145"/>
      <c r="M2" s="145"/>
      <c r="N2" s="145"/>
    </row>
    <row r="3" spans="1:24" ht="15" customHeight="1" x14ac:dyDescent="0.25">
      <c r="A3" s="23"/>
    </row>
    <row r="4" spans="1:24" s="29" customFormat="1" x14ac:dyDescent="0.2">
      <c r="A4" s="24" t="s">
        <v>2</v>
      </c>
      <c r="B4" s="25"/>
      <c r="C4" s="25" t="s">
        <v>3</v>
      </c>
      <c r="D4" s="25" t="s">
        <v>4</v>
      </c>
      <c r="E4" s="25" t="s">
        <v>5</v>
      </c>
      <c r="F4" s="25" t="s">
        <v>6</v>
      </c>
      <c r="G4" s="26"/>
      <c r="H4" s="28" t="s">
        <v>25</v>
      </c>
      <c r="J4" s="30"/>
      <c r="K4" s="16"/>
      <c r="L4" s="27" t="s">
        <v>8</v>
      </c>
      <c r="M4" s="28"/>
      <c r="P4" s="31" t="s">
        <v>9</v>
      </c>
      <c r="Q4" s="32"/>
      <c r="R4" s="32" t="s">
        <v>3</v>
      </c>
      <c r="S4" s="32" t="s">
        <v>4</v>
      </c>
      <c r="T4" s="32" t="s">
        <v>5</v>
      </c>
      <c r="U4" s="32" t="s">
        <v>6</v>
      </c>
      <c r="V4" s="33"/>
      <c r="W4" s="30"/>
      <c r="X4" s="30"/>
    </row>
    <row r="5" spans="1:24" x14ac:dyDescent="0.2">
      <c r="A5" s="34"/>
      <c r="B5" s="35"/>
      <c r="C5" s="35"/>
      <c r="D5" s="35"/>
      <c r="E5" s="35"/>
      <c r="F5" s="35"/>
      <c r="G5" s="36"/>
      <c r="H5" s="18" t="s">
        <v>10</v>
      </c>
      <c r="K5" s="37" t="s">
        <v>21</v>
      </c>
      <c r="L5" s="20" t="s">
        <v>10</v>
      </c>
      <c r="P5" s="38"/>
      <c r="Q5" s="39"/>
      <c r="R5" s="39"/>
      <c r="S5" s="39"/>
      <c r="T5" s="39"/>
      <c r="U5" s="39"/>
      <c r="V5" s="40"/>
    </row>
    <row r="6" spans="1:24" x14ac:dyDescent="0.2">
      <c r="A6" s="34"/>
      <c r="B6" s="35"/>
      <c r="C6" s="35"/>
      <c r="D6" s="35"/>
      <c r="E6" s="35"/>
      <c r="F6" s="35"/>
      <c r="G6" s="36"/>
      <c r="H6" s="42" t="s">
        <v>12</v>
      </c>
      <c r="I6" s="16" t="s">
        <v>12</v>
      </c>
      <c r="J6" s="43" t="s">
        <v>13</v>
      </c>
      <c r="K6" s="43" t="s">
        <v>22</v>
      </c>
      <c r="L6" s="41" t="s">
        <v>11</v>
      </c>
      <c r="M6" s="42" t="s">
        <v>12</v>
      </c>
      <c r="N6" s="16" t="s">
        <v>12</v>
      </c>
      <c r="P6" s="38"/>
      <c r="Q6" s="39"/>
      <c r="R6" s="39"/>
      <c r="S6" s="39"/>
      <c r="T6" s="39"/>
      <c r="U6" s="39"/>
      <c r="V6" s="40"/>
      <c r="W6" s="44" t="s">
        <v>4</v>
      </c>
      <c r="X6" s="44" t="s">
        <v>14</v>
      </c>
    </row>
    <row r="7" spans="1:24" x14ac:dyDescent="0.2">
      <c r="A7" s="34"/>
      <c r="B7" s="35"/>
      <c r="C7" s="35"/>
      <c r="D7" s="35"/>
      <c r="E7" s="35"/>
      <c r="F7" s="35"/>
      <c r="G7" s="36"/>
      <c r="H7" s="42"/>
      <c r="I7" s="16" t="s">
        <v>15</v>
      </c>
      <c r="J7" s="43" t="s">
        <v>16</v>
      </c>
      <c r="K7" s="45"/>
      <c r="L7" s="41"/>
      <c r="M7" s="42"/>
      <c r="N7" s="16" t="s">
        <v>15</v>
      </c>
      <c r="P7" s="38"/>
      <c r="Q7" s="39"/>
      <c r="R7" s="39"/>
      <c r="S7" s="39"/>
      <c r="T7" s="39"/>
      <c r="U7" s="39"/>
      <c r="V7" s="40"/>
      <c r="W7" s="44" t="s">
        <v>14</v>
      </c>
      <c r="X7" s="46" t="s">
        <v>17</v>
      </c>
    </row>
    <row r="8" spans="1:24" x14ac:dyDescent="0.2">
      <c r="A8" s="59"/>
      <c r="B8" s="58"/>
      <c r="C8" s="58"/>
      <c r="D8" s="58"/>
      <c r="E8" s="58"/>
      <c r="F8" s="58"/>
      <c r="G8" s="60"/>
      <c r="H8" s="62"/>
      <c r="I8" s="60"/>
      <c r="J8" s="63" t="s">
        <v>18</v>
      </c>
      <c r="K8" s="79">
        <f>H9-K9/100</f>
        <v>-7.8299999999999995E-2</v>
      </c>
      <c r="L8" s="61"/>
      <c r="M8" s="62"/>
      <c r="N8" s="60"/>
      <c r="O8" s="60"/>
      <c r="P8" s="59"/>
      <c r="Q8" s="58"/>
      <c r="R8" s="58"/>
      <c r="S8" s="58"/>
      <c r="T8" s="58"/>
      <c r="U8" s="58"/>
      <c r="V8" s="58"/>
      <c r="W8" s="64"/>
      <c r="X8" s="64"/>
    </row>
    <row r="9" spans="1:24" x14ac:dyDescent="0.2">
      <c r="A9" s="59" t="s">
        <v>23</v>
      </c>
      <c r="B9" s="58"/>
      <c r="C9" s="58"/>
      <c r="D9" s="58"/>
      <c r="E9" s="58"/>
      <c r="F9" s="70">
        <v>0</v>
      </c>
      <c r="G9" s="60"/>
      <c r="H9" s="152"/>
      <c r="I9" s="81">
        <f t="shared" ref="I9:I72" si="0">H9/12</f>
        <v>0</v>
      </c>
      <c r="J9" s="64"/>
      <c r="K9" s="60">
        <v>7.8299999999999992</v>
      </c>
      <c r="L9" s="80">
        <f>POWER(1+N9,12)-1</f>
        <v>0</v>
      </c>
      <c r="M9" s="81">
        <f>K9/100+$K$8</f>
        <v>0</v>
      </c>
      <c r="N9" s="81">
        <f t="shared" ref="N9:N117" si="1">M9/12</f>
        <v>0</v>
      </c>
      <c r="O9" s="66"/>
      <c r="P9" s="82" t="str">
        <f>A9</f>
        <v>Saldo per 31 jan 98</v>
      </c>
      <c r="Q9" s="58"/>
      <c r="R9" s="58"/>
      <c r="S9" s="58"/>
      <c r="T9" s="58"/>
      <c r="U9" s="83">
        <f>F9</f>
        <v>0</v>
      </c>
      <c r="V9" s="58"/>
      <c r="W9" s="64"/>
      <c r="X9" s="64"/>
    </row>
    <row r="10" spans="1:24" ht="15" customHeight="1" x14ac:dyDescent="0.2">
      <c r="A10" s="67">
        <v>35827</v>
      </c>
      <c r="B10" s="83">
        <f>F9</f>
        <v>0</v>
      </c>
      <c r="C10" s="58">
        <v>0</v>
      </c>
      <c r="D10" s="58">
        <v>0</v>
      </c>
      <c r="E10" s="58">
        <v>0</v>
      </c>
      <c r="F10" s="83">
        <f t="shared" ref="F10:F73" si="2">B10+C10+D10+E10</f>
        <v>0</v>
      </c>
      <c r="G10" s="60"/>
      <c r="H10" s="153"/>
      <c r="I10" s="66">
        <f t="shared" si="0"/>
        <v>0</v>
      </c>
      <c r="J10" s="64"/>
      <c r="K10" s="60">
        <v>7.8100000000000005</v>
      </c>
      <c r="L10" s="68">
        <f t="shared" ref="L10:L73" si="3">POWER(1+N10,12)-1</f>
        <v>-1.9998166768508963E-4</v>
      </c>
      <c r="M10" s="66">
        <f t="shared" ref="M10:M73" si="4">K10/100+$K$8</f>
        <v>-1.9999999999999185E-4</v>
      </c>
      <c r="N10" s="66">
        <f t="shared" si="1"/>
        <v>-1.6666666666665986E-5</v>
      </c>
      <c r="O10" s="66"/>
      <c r="P10" s="67">
        <v>35827</v>
      </c>
      <c r="Q10" s="83">
        <f>U9</f>
        <v>0</v>
      </c>
      <c r="R10" s="83">
        <f t="shared" ref="R10:R73" si="5">C10</f>
        <v>0</v>
      </c>
      <c r="S10" s="83" t="e">
        <f>IF(N10&lt;I10,D10/I10*N10*Q10/B10,D10/I10*I10*Q10/B10)</f>
        <v>#DIV/0!</v>
      </c>
      <c r="T10" s="83">
        <f t="shared" ref="T10:T73" si="6">E10</f>
        <v>0</v>
      </c>
      <c r="U10" s="83" t="e">
        <f t="shared" ref="U10:U73" si="7">Q10+R10+S10+T10</f>
        <v>#DIV/0!</v>
      </c>
      <c r="V10" s="65"/>
      <c r="W10" s="84" t="e">
        <f t="shared" ref="W10:W73" si="8">D10-S10</f>
        <v>#DIV/0!</v>
      </c>
      <c r="X10" s="84" t="e">
        <f>W10</f>
        <v>#DIV/0!</v>
      </c>
    </row>
    <row r="11" spans="1:24" ht="15" customHeight="1" x14ac:dyDescent="0.2">
      <c r="A11" s="77">
        <v>35855</v>
      </c>
      <c r="B11" s="58">
        <f>F10</f>
        <v>0</v>
      </c>
      <c r="C11" s="58">
        <v>0</v>
      </c>
      <c r="D11" s="58">
        <v>0</v>
      </c>
      <c r="E11" s="58">
        <v>0</v>
      </c>
      <c r="F11" s="58">
        <f t="shared" si="2"/>
        <v>0</v>
      </c>
      <c r="G11" s="60"/>
      <c r="H11" s="153"/>
      <c r="I11" s="66">
        <f t="shared" si="0"/>
        <v>0</v>
      </c>
      <c r="J11" s="78"/>
      <c r="K11" s="60">
        <v>7.7700000000000005</v>
      </c>
      <c r="L11" s="68">
        <f t="shared" si="3"/>
        <v>-5.9983502749694217E-4</v>
      </c>
      <c r="M11" s="66">
        <f t="shared" si="4"/>
        <v>-5.9999999999998943E-4</v>
      </c>
      <c r="N11" s="66">
        <f t="shared" si="1"/>
        <v>-4.9999999999999121E-5</v>
      </c>
      <c r="O11" s="66"/>
      <c r="P11" s="77">
        <v>35855</v>
      </c>
      <c r="Q11" s="58" t="e">
        <f>U10</f>
        <v>#DIV/0!</v>
      </c>
      <c r="R11" s="58">
        <f t="shared" si="5"/>
        <v>0</v>
      </c>
      <c r="S11" s="58" t="e">
        <f>IF(N11&lt;I11,D11/I11*N11*Q11/B11,D11/I11*I11*Q11/B11)</f>
        <v>#DIV/0!</v>
      </c>
      <c r="T11" s="58">
        <f t="shared" si="6"/>
        <v>0</v>
      </c>
      <c r="U11" s="58" t="e">
        <f t="shared" si="7"/>
        <v>#DIV/0!</v>
      </c>
      <c r="V11" s="58"/>
      <c r="W11" s="84" t="e">
        <f t="shared" si="8"/>
        <v>#DIV/0!</v>
      </c>
      <c r="X11" s="84" t="e">
        <f>X10+W11</f>
        <v>#DIV/0!</v>
      </c>
    </row>
    <row r="12" spans="1:24" ht="15" customHeight="1" x14ac:dyDescent="0.2">
      <c r="A12" s="50">
        <v>35886</v>
      </c>
      <c r="B12" s="35">
        <f>F11</f>
        <v>0</v>
      </c>
      <c r="C12" s="35"/>
      <c r="D12" s="35"/>
      <c r="E12" s="35"/>
      <c r="F12" s="35">
        <f t="shared" si="2"/>
        <v>0</v>
      </c>
      <c r="G12" s="36"/>
      <c r="H12" s="150"/>
      <c r="I12" s="18">
        <f t="shared" si="0"/>
        <v>0</v>
      </c>
      <c r="K12" s="16">
        <v>8.3000000000000007</v>
      </c>
      <c r="L12" s="20">
        <f t="shared" si="3"/>
        <v>4.7101378131944038E-3</v>
      </c>
      <c r="M12" s="18">
        <f t="shared" si="4"/>
        <v>4.7000000000000097E-3</v>
      </c>
      <c r="N12" s="18">
        <f t="shared" si="1"/>
        <v>3.916666666666675E-4</v>
      </c>
      <c r="O12" s="18"/>
      <c r="P12" s="52">
        <v>35886</v>
      </c>
      <c r="Q12" s="39" t="e">
        <f>U11</f>
        <v>#DIV/0!</v>
      </c>
      <c r="R12" s="39">
        <f t="shared" si="5"/>
        <v>0</v>
      </c>
      <c r="S12" s="39" t="e">
        <f>IF(N12&lt;I12,D12/I12*N12*Q12/B12,D12/I12*I12*Q12/B12)</f>
        <v>#DIV/0!</v>
      </c>
      <c r="T12" s="39">
        <f t="shared" si="6"/>
        <v>0</v>
      </c>
      <c r="U12" s="39" t="e">
        <f t="shared" si="7"/>
        <v>#DIV/0!</v>
      </c>
      <c r="V12" s="40"/>
      <c r="W12" s="49" t="e">
        <f t="shared" si="8"/>
        <v>#DIV/0!</v>
      </c>
      <c r="X12" s="49" t="e">
        <f>X11+W12</f>
        <v>#DIV/0!</v>
      </c>
    </row>
    <row r="13" spans="1:24" ht="15" customHeight="1" x14ac:dyDescent="0.2">
      <c r="A13" s="50">
        <v>35916</v>
      </c>
      <c r="B13" s="35">
        <f>F12</f>
        <v>0</v>
      </c>
      <c r="C13" s="35"/>
      <c r="D13" s="35"/>
      <c r="E13" s="35"/>
      <c r="F13" s="35">
        <f t="shared" si="2"/>
        <v>0</v>
      </c>
      <c r="G13" s="36"/>
      <c r="H13" s="150"/>
      <c r="I13" s="18">
        <f t="shared" si="0"/>
        <v>0</v>
      </c>
      <c r="K13" s="16">
        <v>8.27</v>
      </c>
      <c r="L13" s="20">
        <f t="shared" si="3"/>
        <v>4.4088841874705409E-3</v>
      </c>
      <c r="M13" s="18">
        <f t="shared" si="4"/>
        <v>4.4000000000000011E-3</v>
      </c>
      <c r="N13" s="18">
        <f t="shared" si="1"/>
        <v>3.6666666666666678E-4</v>
      </c>
      <c r="O13" s="18"/>
      <c r="P13" s="52">
        <v>35916</v>
      </c>
      <c r="Q13" s="39" t="e">
        <f>U12</f>
        <v>#DIV/0!</v>
      </c>
      <c r="R13" s="39">
        <f t="shared" si="5"/>
        <v>0</v>
      </c>
      <c r="S13" s="39" t="e">
        <f>IF(N13&lt;I13,D13/I13*N13*Q13/B13,D13/I13*I13*Q13/B13)</f>
        <v>#DIV/0!</v>
      </c>
      <c r="T13" s="39">
        <f t="shared" si="6"/>
        <v>0</v>
      </c>
      <c r="U13" s="39" t="e">
        <f t="shared" si="7"/>
        <v>#DIV/0!</v>
      </c>
      <c r="V13" s="40"/>
      <c r="W13" s="49" t="e">
        <f t="shared" si="8"/>
        <v>#DIV/0!</v>
      </c>
      <c r="X13" s="49" t="e">
        <f>X12+W13</f>
        <v>#DIV/0!</v>
      </c>
    </row>
    <row r="14" spans="1:24" ht="15" customHeight="1" x14ac:dyDescent="0.2">
      <c r="A14" s="50">
        <v>35947</v>
      </c>
      <c r="B14" s="35">
        <f t="shared" ref="B14:B64" si="9">F13</f>
        <v>0</v>
      </c>
      <c r="C14" s="35"/>
      <c r="D14" s="35"/>
      <c r="E14" s="35"/>
      <c r="F14" s="35">
        <f t="shared" si="2"/>
        <v>0</v>
      </c>
      <c r="G14" s="36"/>
      <c r="H14" s="150"/>
      <c r="I14" s="18">
        <f t="shared" si="0"/>
        <v>0</v>
      </c>
      <c r="J14" s="51"/>
      <c r="K14" s="16">
        <v>7.870000000000001</v>
      </c>
      <c r="L14" s="20">
        <f t="shared" si="3"/>
        <v>4.0007334148284279E-4</v>
      </c>
      <c r="M14" s="18">
        <f t="shared" si="4"/>
        <v>4.0000000000001146E-4</v>
      </c>
      <c r="N14" s="18">
        <f t="shared" si="1"/>
        <v>3.333333333333429E-5</v>
      </c>
      <c r="O14" s="18"/>
      <c r="P14" s="52">
        <v>35947</v>
      </c>
      <c r="Q14" s="39" t="e">
        <f t="shared" ref="Q14:Q76" si="10">U13</f>
        <v>#DIV/0!</v>
      </c>
      <c r="R14" s="39">
        <f t="shared" si="5"/>
        <v>0</v>
      </c>
      <c r="S14" s="39" t="e">
        <f>IF(N14&lt;I14,D14/I14*N14*Q14/B14,D14/I14*I14*Q14/B14)</f>
        <v>#DIV/0!</v>
      </c>
      <c r="T14" s="39">
        <f t="shared" si="6"/>
        <v>0</v>
      </c>
      <c r="U14" s="39" t="e">
        <f t="shared" si="7"/>
        <v>#DIV/0!</v>
      </c>
      <c r="V14" s="40"/>
      <c r="W14" s="49" t="e">
        <f t="shared" si="8"/>
        <v>#DIV/0!</v>
      </c>
      <c r="X14" s="49" t="e">
        <f t="shared" ref="X14:X76" si="11">X13+W14</f>
        <v>#DIV/0!</v>
      </c>
    </row>
    <row r="15" spans="1:24" ht="15" customHeight="1" x14ac:dyDescent="0.2">
      <c r="A15" s="50">
        <v>35977</v>
      </c>
      <c r="B15" s="35">
        <f t="shared" si="9"/>
        <v>0</v>
      </c>
      <c r="C15" s="35"/>
      <c r="D15" s="35"/>
      <c r="E15" s="35"/>
      <c r="F15" s="35">
        <f t="shared" si="2"/>
        <v>0</v>
      </c>
      <c r="G15" s="36"/>
      <c r="H15" s="150"/>
      <c r="I15" s="18">
        <f t="shared" si="0"/>
        <v>0</v>
      </c>
      <c r="J15" s="51"/>
      <c r="K15" s="16">
        <v>8.3099999999999987</v>
      </c>
      <c r="L15" s="20">
        <f t="shared" si="3"/>
        <v>4.810574092678932E-3</v>
      </c>
      <c r="M15" s="18">
        <f t="shared" si="4"/>
        <v>4.7999999999999987E-3</v>
      </c>
      <c r="N15" s="18">
        <f t="shared" si="1"/>
        <v>3.9999999999999991E-4</v>
      </c>
      <c r="O15" s="18"/>
      <c r="P15" s="52">
        <v>35977</v>
      </c>
      <c r="Q15" s="39" t="e">
        <f t="shared" si="10"/>
        <v>#DIV/0!</v>
      </c>
      <c r="R15" s="39">
        <f t="shared" si="5"/>
        <v>0</v>
      </c>
      <c r="S15" s="39" t="e">
        <f>IF(N15&lt;I15,(D15/I15*17/31+D14/I14*14/31)*N15*Q15/B15,(D15/I15*17/31+D14/I14*14/31)*I15*Q15/B15)</f>
        <v>#DIV/0!</v>
      </c>
      <c r="T15" s="39">
        <f t="shared" si="6"/>
        <v>0</v>
      </c>
      <c r="U15" s="39" t="e">
        <f t="shared" si="7"/>
        <v>#DIV/0!</v>
      </c>
      <c r="V15" s="40"/>
      <c r="W15" s="49" t="e">
        <f t="shared" si="8"/>
        <v>#DIV/0!</v>
      </c>
      <c r="X15" s="49" t="e">
        <f t="shared" si="11"/>
        <v>#DIV/0!</v>
      </c>
    </row>
    <row r="16" spans="1:24" ht="15" customHeight="1" x14ac:dyDescent="0.2">
      <c r="A16" s="50">
        <v>36008</v>
      </c>
      <c r="B16" s="35">
        <f t="shared" si="9"/>
        <v>0</v>
      </c>
      <c r="C16" s="35"/>
      <c r="D16" s="35"/>
      <c r="E16" s="35"/>
      <c r="F16" s="35">
        <f t="shared" si="2"/>
        <v>0</v>
      </c>
      <c r="G16" s="36"/>
      <c r="H16" s="150"/>
      <c r="I16" s="18">
        <f t="shared" si="0"/>
        <v>0</v>
      </c>
      <c r="K16" s="16">
        <v>8.1</v>
      </c>
      <c r="L16" s="20">
        <f t="shared" si="3"/>
        <v>2.7033437572050456E-3</v>
      </c>
      <c r="M16" s="18">
        <f t="shared" si="4"/>
        <v>2.7000000000000079E-3</v>
      </c>
      <c r="N16" s="18">
        <f t="shared" si="1"/>
        <v>2.2500000000000067E-4</v>
      </c>
      <c r="O16" s="18"/>
      <c r="P16" s="52">
        <v>36008</v>
      </c>
      <c r="Q16" s="39" t="e">
        <f t="shared" si="10"/>
        <v>#DIV/0!</v>
      </c>
      <c r="R16" s="39">
        <f t="shared" si="5"/>
        <v>0</v>
      </c>
      <c r="S16" s="39" t="e">
        <f>IF(N16&lt;I16,D16/I16*N16*Q16/B16,D16/I16*I16*Q16/B16)</f>
        <v>#DIV/0!</v>
      </c>
      <c r="T16" s="39">
        <f t="shared" si="6"/>
        <v>0</v>
      </c>
      <c r="U16" s="39" t="e">
        <f t="shared" si="7"/>
        <v>#DIV/0!</v>
      </c>
      <c r="V16" s="40"/>
      <c r="W16" s="49" t="e">
        <f t="shared" si="8"/>
        <v>#DIV/0!</v>
      </c>
      <c r="X16" s="49" t="e">
        <f t="shared" si="11"/>
        <v>#DIV/0!</v>
      </c>
    </row>
    <row r="17" spans="1:24" ht="15" customHeight="1" x14ac:dyDescent="0.2">
      <c r="A17" s="50">
        <v>36039</v>
      </c>
      <c r="B17" s="35">
        <f t="shared" si="9"/>
        <v>0</v>
      </c>
      <c r="C17" s="35"/>
      <c r="D17" s="35"/>
      <c r="E17" s="35"/>
      <c r="F17" s="35">
        <f t="shared" si="2"/>
        <v>0</v>
      </c>
      <c r="G17" s="36"/>
      <c r="H17" s="150"/>
      <c r="I17" s="18">
        <f t="shared" si="0"/>
        <v>0</v>
      </c>
      <c r="K17" s="16">
        <v>8.1199999999999992</v>
      </c>
      <c r="L17" s="20">
        <f t="shared" si="3"/>
        <v>2.9038576901037061E-3</v>
      </c>
      <c r="M17" s="18">
        <f t="shared" si="4"/>
        <v>2.8999999999999998E-3</v>
      </c>
      <c r="N17" s="18">
        <f t="shared" si="1"/>
        <v>2.4166666666666664E-4</v>
      </c>
      <c r="O17" s="18"/>
      <c r="P17" s="52">
        <v>36039</v>
      </c>
      <c r="Q17" s="39" t="e">
        <f t="shared" si="10"/>
        <v>#DIV/0!</v>
      </c>
      <c r="R17" s="39">
        <f t="shared" si="5"/>
        <v>0</v>
      </c>
      <c r="S17" s="39" t="e">
        <f>IF(N17&lt;I17,D17/I17*N17*Q17/B17,D17/I17*I17*Q17/B17)</f>
        <v>#DIV/0!</v>
      </c>
      <c r="T17" s="39">
        <f t="shared" si="6"/>
        <v>0</v>
      </c>
      <c r="U17" s="39" t="e">
        <f t="shared" si="7"/>
        <v>#DIV/0!</v>
      </c>
      <c r="V17" s="40"/>
      <c r="W17" s="49" t="e">
        <f t="shared" si="8"/>
        <v>#DIV/0!</v>
      </c>
      <c r="X17" s="49" t="e">
        <f t="shared" si="11"/>
        <v>#DIV/0!</v>
      </c>
    </row>
    <row r="18" spans="1:24" ht="15" customHeight="1" x14ac:dyDescent="0.2">
      <c r="A18" s="50">
        <v>36069</v>
      </c>
      <c r="B18" s="35">
        <f t="shared" si="9"/>
        <v>0</v>
      </c>
      <c r="C18" s="35"/>
      <c r="D18" s="35"/>
      <c r="E18" s="35"/>
      <c r="F18" s="35">
        <f t="shared" si="2"/>
        <v>0</v>
      </c>
      <c r="G18" s="36"/>
      <c r="H18" s="150"/>
      <c r="I18" s="18">
        <f t="shared" si="0"/>
        <v>0</v>
      </c>
      <c r="K18" s="16">
        <v>7.870000000000001</v>
      </c>
      <c r="L18" s="20">
        <f t="shared" si="3"/>
        <v>4.0007334148284279E-4</v>
      </c>
      <c r="M18" s="18">
        <f t="shared" si="4"/>
        <v>4.0000000000001146E-4</v>
      </c>
      <c r="N18" s="18">
        <f t="shared" si="1"/>
        <v>3.333333333333429E-5</v>
      </c>
      <c r="O18" s="18"/>
      <c r="P18" s="52">
        <v>36069</v>
      </c>
      <c r="Q18" s="39" t="e">
        <f t="shared" si="10"/>
        <v>#DIV/0!</v>
      </c>
      <c r="R18" s="39">
        <f t="shared" si="5"/>
        <v>0</v>
      </c>
      <c r="S18" s="39" t="e">
        <f>IF(N18&lt;I18,D18/I18*N18*Q18/B18,D18/I18*I18*Q18/B18)</f>
        <v>#DIV/0!</v>
      </c>
      <c r="T18" s="39">
        <f t="shared" si="6"/>
        <v>0</v>
      </c>
      <c r="U18" s="39" t="e">
        <f t="shared" si="7"/>
        <v>#DIV/0!</v>
      </c>
      <c r="V18" s="40"/>
      <c r="W18" s="49" t="e">
        <f t="shared" si="8"/>
        <v>#DIV/0!</v>
      </c>
      <c r="X18" s="49" t="e">
        <f t="shared" si="11"/>
        <v>#DIV/0!</v>
      </c>
    </row>
    <row r="19" spans="1:24" ht="15" customHeight="1" x14ac:dyDescent="0.2">
      <c r="A19" s="50">
        <v>36100</v>
      </c>
      <c r="B19" s="35">
        <f t="shared" si="9"/>
        <v>0</v>
      </c>
      <c r="C19" s="35"/>
      <c r="D19" s="35"/>
      <c r="E19" s="35"/>
      <c r="F19" s="35">
        <f t="shared" si="2"/>
        <v>0</v>
      </c>
      <c r="G19" s="36"/>
      <c r="H19" s="150"/>
      <c r="I19" s="18">
        <f t="shared" si="0"/>
        <v>0</v>
      </c>
      <c r="J19" s="51"/>
      <c r="K19" s="16">
        <v>7.64</v>
      </c>
      <c r="L19" s="20">
        <f t="shared" si="3"/>
        <v>-1.8983462896086101E-3</v>
      </c>
      <c r="M19" s="18">
        <f t="shared" si="4"/>
        <v>-1.8999999999999989E-3</v>
      </c>
      <c r="N19" s="18">
        <f t="shared" si="1"/>
        <v>-1.5833333333333324E-4</v>
      </c>
      <c r="O19" s="18"/>
      <c r="P19" s="52">
        <v>36100</v>
      </c>
      <c r="Q19" s="39" t="e">
        <f t="shared" si="10"/>
        <v>#DIV/0!</v>
      </c>
      <c r="R19" s="39">
        <f t="shared" si="5"/>
        <v>0</v>
      </c>
      <c r="S19" s="39" t="e">
        <f>IF(N19&lt;I19,D19/I19*N19*Q19/B19,D19/I19*I19*Q19/B19)</f>
        <v>#DIV/0!</v>
      </c>
      <c r="T19" s="39">
        <f t="shared" si="6"/>
        <v>0</v>
      </c>
      <c r="U19" s="39" t="e">
        <f t="shared" si="7"/>
        <v>#DIV/0!</v>
      </c>
      <c r="V19" s="40"/>
      <c r="W19" s="49" t="e">
        <f t="shared" si="8"/>
        <v>#DIV/0!</v>
      </c>
      <c r="X19" s="49" t="e">
        <f t="shared" si="11"/>
        <v>#DIV/0!</v>
      </c>
    </row>
    <row r="20" spans="1:24" ht="15" customHeight="1" x14ac:dyDescent="0.2">
      <c r="A20" s="50">
        <v>36130</v>
      </c>
      <c r="B20" s="35">
        <f t="shared" si="9"/>
        <v>0</v>
      </c>
      <c r="C20" s="35"/>
      <c r="D20" s="35"/>
      <c r="E20" s="35"/>
      <c r="F20" s="35">
        <f t="shared" si="2"/>
        <v>0</v>
      </c>
      <c r="G20" s="36"/>
      <c r="H20" s="150"/>
      <c r="I20" s="18">
        <f t="shared" si="0"/>
        <v>0</v>
      </c>
      <c r="K20" s="16">
        <v>7.86</v>
      </c>
      <c r="L20" s="20">
        <f t="shared" si="3"/>
        <v>3.0004125343752186E-4</v>
      </c>
      <c r="M20" s="18">
        <f t="shared" si="4"/>
        <v>3.0000000000000859E-4</v>
      </c>
      <c r="N20" s="18">
        <f t="shared" si="1"/>
        <v>2.5000000000000716E-5</v>
      </c>
      <c r="O20" s="18"/>
      <c r="P20" s="52">
        <v>36130</v>
      </c>
      <c r="Q20" s="39" t="e">
        <f t="shared" si="10"/>
        <v>#DIV/0!</v>
      </c>
      <c r="R20" s="39">
        <f t="shared" si="5"/>
        <v>0</v>
      </c>
      <c r="S20" s="39" t="e">
        <f>IF(N20&lt;I20,D20/I20*N20*Q20/B20,D20/I20*I20*Q20/B20)</f>
        <v>#DIV/0!</v>
      </c>
      <c r="T20" s="39">
        <f t="shared" si="6"/>
        <v>0</v>
      </c>
      <c r="U20" s="39" t="e">
        <f t="shared" si="7"/>
        <v>#DIV/0!</v>
      </c>
      <c r="V20" s="40"/>
      <c r="W20" s="49" t="e">
        <f t="shared" si="8"/>
        <v>#DIV/0!</v>
      </c>
      <c r="X20" s="49" t="e">
        <f t="shared" si="11"/>
        <v>#DIV/0!</v>
      </c>
    </row>
    <row r="21" spans="1:24" ht="15" customHeight="1" x14ac:dyDescent="0.2">
      <c r="A21" s="50">
        <v>36161</v>
      </c>
      <c r="B21" s="35">
        <f t="shared" si="9"/>
        <v>0</v>
      </c>
      <c r="C21" s="35"/>
      <c r="D21" s="35"/>
      <c r="E21" s="35"/>
      <c r="F21" s="35">
        <f t="shared" si="2"/>
        <v>0</v>
      </c>
      <c r="G21" s="36"/>
      <c r="H21" s="150"/>
      <c r="I21" s="18">
        <f t="shared" si="0"/>
        <v>0</v>
      </c>
      <c r="J21" s="51"/>
      <c r="K21" s="16">
        <v>7.5200000000000005</v>
      </c>
      <c r="L21" s="20">
        <f t="shared" si="3"/>
        <v>-3.0955992072990712E-3</v>
      </c>
      <c r="M21" s="18">
        <f t="shared" si="4"/>
        <v>-3.0999999999999917E-3</v>
      </c>
      <c r="N21" s="18">
        <f t="shared" si="1"/>
        <v>-2.5833333333333264E-4</v>
      </c>
      <c r="O21" s="18"/>
      <c r="P21" s="52">
        <v>36161</v>
      </c>
      <c r="Q21" s="39" t="e">
        <f t="shared" si="10"/>
        <v>#DIV/0!</v>
      </c>
      <c r="R21" s="39">
        <f t="shared" si="5"/>
        <v>0</v>
      </c>
      <c r="S21" s="39" t="e">
        <f>IF(N21&lt;I21,(D21/I21*22/31+D20/I20*9/31)*N21*Q21/B21,(D21/I21*22/31+D20/I20*9/31)*I21*Q21/B21)</f>
        <v>#DIV/0!</v>
      </c>
      <c r="T21" s="39">
        <f t="shared" si="6"/>
        <v>0</v>
      </c>
      <c r="U21" s="39" t="e">
        <f t="shared" si="7"/>
        <v>#DIV/0!</v>
      </c>
      <c r="V21" s="40"/>
      <c r="W21" s="49" t="e">
        <f t="shared" si="8"/>
        <v>#DIV/0!</v>
      </c>
      <c r="X21" s="49" t="e">
        <f t="shared" si="11"/>
        <v>#DIV/0!</v>
      </c>
    </row>
    <row r="22" spans="1:24" ht="15" customHeight="1" x14ac:dyDescent="0.2">
      <c r="A22" s="50">
        <v>36192</v>
      </c>
      <c r="B22" s="35">
        <f>F21</f>
        <v>0</v>
      </c>
      <c r="C22" s="35"/>
      <c r="D22" s="35"/>
      <c r="E22" s="35"/>
      <c r="F22" s="35">
        <f t="shared" si="2"/>
        <v>0</v>
      </c>
      <c r="G22" s="36"/>
      <c r="H22" s="150"/>
      <c r="I22" s="18">
        <f t="shared" si="0"/>
        <v>0</v>
      </c>
      <c r="K22" s="16">
        <v>7.61</v>
      </c>
      <c r="L22" s="20">
        <f t="shared" si="3"/>
        <v>-2.1977830217555505E-3</v>
      </c>
      <c r="M22" s="18">
        <f t="shared" si="4"/>
        <v>-2.1999999999999936E-3</v>
      </c>
      <c r="N22" s="18">
        <f t="shared" si="1"/>
        <v>-1.8333333333333279E-4</v>
      </c>
      <c r="O22" s="18"/>
      <c r="P22" s="52">
        <v>36192</v>
      </c>
      <c r="Q22" s="39" t="e">
        <f>U21</f>
        <v>#DIV/0!</v>
      </c>
      <c r="R22" s="39">
        <f t="shared" si="5"/>
        <v>0</v>
      </c>
      <c r="S22" s="39" t="e">
        <f t="shared" ref="S22:S28" si="12">IF(N22&lt;I22,D22/I22*N22*Q22/B22,D22/I22*I22*Q22/B22)</f>
        <v>#DIV/0!</v>
      </c>
      <c r="T22" s="39">
        <f t="shared" si="6"/>
        <v>0</v>
      </c>
      <c r="U22" s="39" t="e">
        <f t="shared" si="7"/>
        <v>#DIV/0!</v>
      </c>
      <c r="V22" s="40"/>
      <c r="W22" s="49" t="e">
        <f t="shared" si="8"/>
        <v>#DIV/0!</v>
      </c>
      <c r="X22" s="49" t="e">
        <f>X21+W22</f>
        <v>#DIV/0!</v>
      </c>
    </row>
    <row r="23" spans="1:24" ht="15" customHeight="1" x14ac:dyDescent="0.2">
      <c r="A23" s="50">
        <v>36220</v>
      </c>
      <c r="B23" s="35">
        <f t="shared" si="9"/>
        <v>0</v>
      </c>
      <c r="C23" s="35"/>
      <c r="D23" s="35"/>
      <c r="E23" s="35"/>
      <c r="F23" s="35">
        <f t="shared" si="2"/>
        <v>0</v>
      </c>
      <c r="G23" s="36"/>
      <c r="H23" s="150"/>
      <c r="I23" s="18">
        <f t="shared" si="0"/>
        <v>0</v>
      </c>
      <c r="K23" s="16">
        <v>7.2499999999999991</v>
      </c>
      <c r="L23" s="20">
        <f t="shared" si="3"/>
        <v>-5.7846064803208641E-3</v>
      </c>
      <c r="M23" s="18">
        <f t="shared" si="4"/>
        <v>-5.7999999999999996E-3</v>
      </c>
      <c r="N23" s="18">
        <f t="shared" si="1"/>
        <v>-4.8333333333333328E-4</v>
      </c>
      <c r="O23" s="18"/>
      <c r="P23" s="52">
        <v>36220</v>
      </c>
      <c r="Q23" s="39" t="e">
        <f t="shared" si="10"/>
        <v>#DIV/0!</v>
      </c>
      <c r="R23" s="39">
        <f t="shared" si="5"/>
        <v>0</v>
      </c>
      <c r="S23" s="39" t="e">
        <f t="shared" si="12"/>
        <v>#DIV/0!</v>
      </c>
      <c r="T23" s="39">
        <f t="shared" si="6"/>
        <v>0</v>
      </c>
      <c r="U23" s="39" t="e">
        <f t="shared" si="7"/>
        <v>#DIV/0!</v>
      </c>
      <c r="V23" s="40"/>
      <c r="W23" s="49" t="e">
        <f t="shared" si="8"/>
        <v>#DIV/0!</v>
      </c>
      <c r="X23" s="49" t="e">
        <f t="shared" si="11"/>
        <v>#DIV/0!</v>
      </c>
    </row>
    <row r="24" spans="1:24" ht="15" customHeight="1" x14ac:dyDescent="0.2">
      <c r="A24" s="50">
        <v>36251</v>
      </c>
      <c r="B24" s="35">
        <f t="shared" si="9"/>
        <v>0</v>
      </c>
      <c r="C24" s="35"/>
      <c r="D24" s="35"/>
      <c r="E24" s="35"/>
      <c r="F24" s="35">
        <f t="shared" si="2"/>
        <v>0</v>
      </c>
      <c r="G24" s="36"/>
      <c r="H24" s="150"/>
      <c r="I24" s="18">
        <f t="shared" si="0"/>
        <v>0</v>
      </c>
      <c r="J24" s="51"/>
      <c r="K24" s="16">
        <v>7.1800000000000006</v>
      </c>
      <c r="L24" s="20">
        <f t="shared" si="3"/>
        <v>-6.480670337922545E-3</v>
      </c>
      <c r="M24" s="18">
        <f t="shared" si="4"/>
        <v>-6.4999999999999919E-3</v>
      </c>
      <c r="N24" s="18">
        <f t="shared" si="1"/>
        <v>-5.4166666666666599E-4</v>
      </c>
      <c r="O24" s="18"/>
      <c r="P24" s="52">
        <v>36251</v>
      </c>
      <c r="Q24" s="39" t="e">
        <f t="shared" si="10"/>
        <v>#DIV/0!</v>
      </c>
      <c r="R24" s="39">
        <f t="shared" si="5"/>
        <v>0</v>
      </c>
      <c r="S24" s="39" t="e">
        <f t="shared" si="12"/>
        <v>#DIV/0!</v>
      </c>
      <c r="T24" s="39">
        <f t="shared" si="6"/>
        <v>0</v>
      </c>
      <c r="U24" s="39" t="e">
        <f t="shared" si="7"/>
        <v>#DIV/0!</v>
      </c>
      <c r="V24" s="40"/>
      <c r="W24" s="49" t="e">
        <f t="shared" si="8"/>
        <v>#DIV/0!</v>
      </c>
      <c r="X24" s="49" t="e">
        <f t="shared" si="11"/>
        <v>#DIV/0!</v>
      </c>
    </row>
    <row r="25" spans="1:24" ht="15" customHeight="1" x14ac:dyDescent="0.2">
      <c r="A25" s="50">
        <v>36281</v>
      </c>
      <c r="B25" s="35">
        <f t="shared" si="9"/>
        <v>0</v>
      </c>
      <c r="C25" s="35"/>
      <c r="D25" s="35"/>
      <c r="E25" s="35"/>
      <c r="F25" s="35">
        <f t="shared" si="2"/>
        <v>0</v>
      </c>
      <c r="G25" s="36"/>
      <c r="H25" s="150"/>
      <c r="I25" s="18">
        <f t="shared" si="0"/>
        <v>0</v>
      </c>
      <c r="K25" s="16">
        <v>7.0000000000000009</v>
      </c>
      <c r="L25" s="20">
        <f t="shared" si="3"/>
        <v>-8.2684981004579328E-3</v>
      </c>
      <c r="M25" s="18">
        <f t="shared" si="4"/>
        <v>-8.2999999999999879E-3</v>
      </c>
      <c r="N25" s="18">
        <f t="shared" si="1"/>
        <v>-6.9166666666666563E-4</v>
      </c>
      <c r="O25" s="18"/>
      <c r="P25" s="52">
        <v>36281</v>
      </c>
      <c r="Q25" s="39" t="e">
        <f t="shared" si="10"/>
        <v>#DIV/0!</v>
      </c>
      <c r="R25" s="39">
        <f t="shared" si="5"/>
        <v>0</v>
      </c>
      <c r="S25" s="39" t="e">
        <f t="shared" si="12"/>
        <v>#DIV/0!</v>
      </c>
      <c r="T25" s="39">
        <f t="shared" si="6"/>
        <v>0</v>
      </c>
      <c r="U25" s="39" t="e">
        <f t="shared" si="7"/>
        <v>#DIV/0!</v>
      </c>
      <c r="V25" s="40"/>
      <c r="W25" s="49" t="e">
        <f t="shared" si="8"/>
        <v>#DIV/0!</v>
      </c>
      <c r="X25" s="49" t="e">
        <f t="shared" si="11"/>
        <v>#DIV/0!</v>
      </c>
    </row>
    <row r="26" spans="1:24" ht="15" customHeight="1" x14ac:dyDescent="0.2">
      <c r="A26" s="50">
        <v>36312</v>
      </c>
      <c r="B26" s="35">
        <f t="shared" si="9"/>
        <v>0</v>
      </c>
      <c r="C26" s="35"/>
      <c r="D26" s="35"/>
      <c r="E26" s="35"/>
      <c r="F26" s="35">
        <f t="shared" si="2"/>
        <v>0</v>
      </c>
      <c r="G26" s="36"/>
      <c r="H26" s="150"/>
      <c r="I26" s="18">
        <f t="shared" si="0"/>
        <v>0</v>
      </c>
      <c r="K26" s="16">
        <v>7.24</v>
      </c>
      <c r="L26" s="20">
        <f t="shared" si="3"/>
        <v>-5.884071535552704E-3</v>
      </c>
      <c r="M26" s="18">
        <f t="shared" si="4"/>
        <v>-5.8999999999999886E-3</v>
      </c>
      <c r="N26" s="18">
        <f t="shared" si="1"/>
        <v>-4.9166666666666575E-4</v>
      </c>
      <c r="O26" s="18"/>
      <c r="P26" s="52">
        <v>36312</v>
      </c>
      <c r="Q26" s="39" t="e">
        <f t="shared" si="10"/>
        <v>#DIV/0!</v>
      </c>
      <c r="R26" s="39">
        <f t="shared" si="5"/>
        <v>0</v>
      </c>
      <c r="S26" s="39" t="e">
        <f t="shared" si="12"/>
        <v>#DIV/0!</v>
      </c>
      <c r="T26" s="39">
        <f t="shared" si="6"/>
        <v>0</v>
      </c>
      <c r="U26" s="39" t="e">
        <f t="shared" si="7"/>
        <v>#DIV/0!</v>
      </c>
      <c r="V26" s="40"/>
      <c r="W26" s="49" t="e">
        <f t="shared" si="8"/>
        <v>#DIV/0!</v>
      </c>
      <c r="X26" s="49" t="e">
        <f t="shared" si="11"/>
        <v>#DIV/0!</v>
      </c>
    </row>
    <row r="27" spans="1:24" ht="15" customHeight="1" x14ac:dyDescent="0.2">
      <c r="A27" s="50">
        <v>36342</v>
      </c>
      <c r="B27" s="35">
        <f t="shared" si="9"/>
        <v>0</v>
      </c>
      <c r="C27" s="35"/>
      <c r="D27" s="35"/>
      <c r="E27" s="35"/>
      <c r="F27" s="35">
        <f t="shared" si="2"/>
        <v>0</v>
      </c>
      <c r="G27" s="36"/>
      <c r="H27" s="150"/>
      <c r="I27" s="18">
        <f t="shared" si="0"/>
        <v>0</v>
      </c>
      <c r="K27" s="16">
        <v>7.16</v>
      </c>
      <c r="L27" s="20">
        <f t="shared" si="3"/>
        <v>-6.6794636601912316E-3</v>
      </c>
      <c r="M27" s="18">
        <f t="shared" si="4"/>
        <v>-6.6999999999999976E-3</v>
      </c>
      <c r="N27" s="18">
        <f t="shared" si="1"/>
        <v>-5.583333333333331E-4</v>
      </c>
      <c r="O27" s="18"/>
      <c r="P27" s="52">
        <v>36342</v>
      </c>
      <c r="Q27" s="39" t="e">
        <f t="shared" si="10"/>
        <v>#DIV/0!</v>
      </c>
      <c r="R27" s="39">
        <f t="shared" si="5"/>
        <v>0</v>
      </c>
      <c r="S27" s="39" t="e">
        <f t="shared" si="12"/>
        <v>#DIV/0!</v>
      </c>
      <c r="T27" s="39">
        <f t="shared" si="6"/>
        <v>0</v>
      </c>
      <c r="U27" s="39" t="e">
        <f t="shared" si="7"/>
        <v>#DIV/0!</v>
      </c>
      <c r="V27" s="40"/>
      <c r="W27" s="49" t="e">
        <f t="shared" si="8"/>
        <v>#DIV/0!</v>
      </c>
      <c r="X27" s="49" t="e">
        <f t="shared" si="11"/>
        <v>#DIV/0!</v>
      </c>
    </row>
    <row r="28" spans="1:24" ht="15" customHeight="1" x14ac:dyDescent="0.2">
      <c r="A28" s="50">
        <v>36373</v>
      </c>
      <c r="B28" s="35">
        <f t="shared" si="9"/>
        <v>0</v>
      </c>
      <c r="C28" s="35"/>
      <c r="D28" s="35"/>
      <c r="E28" s="35"/>
      <c r="F28" s="35">
        <f t="shared" si="2"/>
        <v>0</v>
      </c>
      <c r="G28" s="36"/>
      <c r="H28" s="150"/>
      <c r="I28" s="18">
        <f t="shared" si="0"/>
        <v>0</v>
      </c>
      <c r="K28" s="16">
        <v>7.19</v>
      </c>
      <c r="L28" s="20">
        <f t="shared" si="3"/>
        <v>-6.3812600014664378E-3</v>
      </c>
      <c r="M28" s="18">
        <f t="shared" si="4"/>
        <v>-6.399999999999989E-3</v>
      </c>
      <c r="N28" s="18">
        <f t="shared" si="1"/>
        <v>-5.3333333333333238E-4</v>
      </c>
      <c r="O28" s="18"/>
      <c r="P28" s="52">
        <v>36373</v>
      </c>
      <c r="Q28" s="39" t="e">
        <f t="shared" si="10"/>
        <v>#DIV/0!</v>
      </c>
      <c r="R28" s="39">
        <f t="shared" si="5"/>
        <v>0</v>
      </c>
      <c r="S28" s="39" t="e">
        <f t="shared" si="12"/>
        <v>#DIV/0!</v>
      </c>
      <c r="T28" s="39">
        <f t="shared" si="6"/>
        <v>0</v>
      </c>
      <c r="U28" s="39" t="e">
        <f t="shared" si="7"/>
        <v>#DIV/0!</v>
      </c>
      <c r="V28" s="40"/>
      <c r="W28" s="49" t="e">
        <f t="shared" si="8"/>
        <v>#DIV/0!</v>
      </c>
      <c r="X28" s="49" t="e">
        <f t="shared" si="11"/>
        <v>#DIV/0!</v>
      </c>
    </row>
    <row r="29" spans="1:24" ht="15" customHeight="1" x14ac:dyDescent="0.2">
      <c r="A29" s="50">
        <v>36404</v>
      </c>
      <c r="B29" s="35">
        <f t="shared" si="9"/>
        <v>0</v>
      </c>
      <c r="C29" s="35"/>
      <c r="D29" s="35"/>
      <c r="E29" s="35"/>
      <c r="F29" s="35">
        <f t="shared" si="2"/>
        <v>0</v>
      </c>
      <c r="G29" s="36"/>
      <c r="H29" s="150"/>
      <c r="I29" s="18">
        <f t="shared" si="0"/>
        <v>0</v>
      </c>
      <c r="J29" s="51"/>
      <c r="K29" s="16">
        <v>6.97</v>
      </c>
      <c r="L29" s="20">
        <f t="shared" si="3"/>
        <v>-8.5661825155896043E-3</v>
      </c>
      <c r="M29" s="18">
        <f t="shared" si="4"/>
        <v>-8.5999999999999965E-3</v>
      </c>
      <c r="N29" s="18">
        <f t="shared" si="1"/>
        <v>-7.1666666666666634E-4</v>
      </c>
      <c r="O29" s="18"/>
      <c r="P29" s="52">
        <v>36404</v>
      </c>
      <c r="Q29" s="39" t="e">
        <f t="shared" si="10"/>
        <v>#DIV/0!</v>
      </c>
      <c r="R29" s="39">
        <f t="shared" si="5"/>
        <v>0</v>
      </c>
      <c r="S29" s="39" t="e">
        <f>IF(N29&lt;I29,(D29/I29*15/31+D28/I28*16/31)*N29*Q29/B29,(D29/I29*15/31+D28/I28*16/31)*I29*Q29/B29)</f>
        <v>#DIV/0!</v>
      </c>
      <c r="T29" s="39">
        <f t="shared" si="6"/>
        <v>0</v>
      </c>
      <c r="U29" s="39" t="e">
        <f t="shared" si="7"/>
        <v>#DIV/0!</v>
      </c>
      <c r="V29" s="40"/>
      <c r="W29" s="49" t="e">
        <f t="shared" si="8"/>
        <v>#DIV/0!</v>
      </c>
      <c r="X29" s="49" t="e">
        <f t="shared" si="11"/>
        <v>#DIV/0!</v>
      </c>
    </row>
    <row r="30" spans="1:24" ht="15" customHeight="1" x14ac:dyDescent="0.2">
      <c r="A30" s="50">
        <v>36434</v>
      </c>
      <c r="B30" s="35">
        <f t="shared" si="9"/>
        <v>0</v>
      </c>
      <c r="C30" s="35"/>
      <c r="D30" s="35"/>
      <c r="E30" s="35"/>
      <c r="F30" s="35">
        <f t="shared" si="2"/>
        <v>0</v>
      </c>
      <c r="G30" s="36"/>
      <c r="H30" s="150"/>
      <c r="I30" s="18">
        <f t="shared" si="0"/>
        <v>0</v>
      </c>
      <c r="K30" s="16">
        <v>7.1400000000000006</v>
      </c>
      <c r="L30" s="20">
        <f t="shared" si="3"/>
        <v>-6.8782205200019764E-3</v>
      </c>
      <c r="M30" s="18">
        <f t="shared" si="4"/>
        <v>-6.8999999999999895E-3</v>
      </c>
      <c r="N30" s="18">
        <f t="shared" si="1"/>
        <v>-5.7499999999999912E-4</v>
      </c>
      <c r="O30" s="18"/>
      <c r="P30" s="52">
        <v>36434</v>
      </c>
      <c r="Q30" s="39" t="e">
        <f t="shared" si="10"/>
        <v>#DIV/0!</v>
      </c>
      <c r="R30" s="39">
        <f t="shared" si="5"/>
        <v>0</v>
      </c>
      <c r="S30" s="39" t="e">
        <f t="shared" ref="S30:S35" si="13">IF(N30&lt;I30,D30/I30*N30*Q30/B30,D30/I30*I30*Q30/B30)</f>
        <v>#DIV/0!</v>
      </c>
      <c r="T30" s="39">
        <f t="shared" si="6"/>
        <v>0</v>
      </c>
      <c r="U30" s="39" t="e">
        <f t="shared" si="7"/>
        <v>#DIV/0!</v>
      </c>
      <c r="V30" s="40"/>
      <c r="W30" s="49" t="e">
        <f t="shared" si="8"/>
        <v>#DIV/0!</v>
      </c>
      <c r="X30" s="49" t="e">
        <f t="shared" si="11"/>
        <v>#DIV/0!</v>
      </c>
    </row>
    <row r="31" spans="1:24" ht="15" customHeight="1" x14ac:dyDescent="0.2">
      <c r="A31" s="50">
        <v>36465</v>
      </c>
      <c r="B31" s="35">
        <f t="shared" si="9"/>
        <v>0</v>
      </c>
      <c r="C31" s="35"/>
      <c r="D31" s="35"/>
      <c r="E31" s="35"/>
      <c r="F31" s="35">
        <f t="shared" si="2"/>
        <v>0</v>
      </c>
      <c r="G31" s="36"/>
      <c r="H31" s="150"/>
      <c r="I31" s="18">
        <f t="shared" si="0"/>
        <v>0</v>
      </c>
      <c r="K31" s="16">
        <v>7.19</v>
      </c>
      <c r="L31" s="20">
        <f t="shared" si="3"/>
        <v>-6.3812600014664378E-3</v>
      </c>
      <c r="M31" s="18">
        <f t="shared" si="4"/>
        <v>-6.399999999999989E-3</v>
      </c>
      <c r="N31" s="18">
        <f t="shared" si="1"/>
        <v>-5.3333333333333238E-4</v>
      </c>
      <c r="O31" s="18"/>
      <c r="P31" s="52">
        <v>36465</v>
      </c>
      <c r="Q31" s="39" t="e">
        <f t="shared" si="10"/>
        <v>#DIV/0!</v>
      </c>
      <c r="R31" s="39">
        <f t="shared" si="5"/>
        <v>0</v>
      </c>
      <c r="S31" s="39" t="e">
        <f t="shared" si="13"/>
        <v>#DIV/0!</v>
      </c>
      <c r="T31" s="39">
        <f t="shared" si="6"/>
        <v>0</v>
      </c>
      <c r="U31" s="39" t="e">
        <f t="shared" si="7"/>
        <v>#DIV/0!</v>
      </c>
      <c r="V31" s="40"/>
      <c r="W31" s="49" t="e">
        <f t="shared" si="8"/>
        <v>#DIV/0!</v>
      </c>
      <c r="X31" s="49" t="e">
        <f t="shared" si="11"/>
        <v>#DIV/0!</v>
      </c>
    </row>
    <row r="32" spans="1:24" ht="15" customHeight="1" x14ac:dyDescent="0.2">
      <c r="A32" s="50">
        <v>36495</v>
      </c>
      <c r="B32" s="35">
        <f t="shared" si="9"/>
        <v>0</v>
      </c>
      <c r="C32" s="35"/>
      <c r="D32" s="35"/>
      <c r="E32" s="35"/>
      <c r="F32" s="35">
        <f t="shared" si="2"/>
        <v>0</v>
      </c>
      <c r="G32" s="36"/>
      <c r="H32" s="150"/>
      <c r="I32" s="18">
        <f t="shared" si="0"/>
        <v>0</v>
      </c>
      <c r="J32" s="51"/>
      <c r="K32" s="16">
        <v>7.19</v>
      </c>
      <c r="L32" s="20">
        <f t="shared" si="3"/>
        <v>-6.3812600014664378E-3</v>
      </c>
      <c r="M32" s="18">
        <f t="shared" si="4"/>
        <v>-6.399999999999989E-3</v>
      </c>
      <c r="N32" s="18">
        <f t="shared" si="1"/>
        <v>-5.3333333333333238E-4</v>
      </c>
      <c r="O32" s="18"/>
      <c r="P32" s="52">
        <v>36495</v>
      </c>
      <c r="Q32" s="39" t="e">
        <f t="shared" si="10"/>
        <v>#DIV/0!</v>
      </c>
      <c r="R32" s="39">
        <f t="shared" si="5"/>
        <v>0</v>
      </c>
      <c r="S32" s="39" t="e">
        <f t="shared" si="13"/>
        <v>#DIV/0!</v>
      </c>
      <c r="T32" s="39">
        <f t="shared" si="6"/>
        <v>0</v>
      </c>
      <c r="U32" s="39" t="e">
        <f t="shared" si="7"/>
        <v>#DIV/0!</v>
      </c>
      <c r="V32" s="40"/>
      <c r="W32" s="49" t="e">
        <f t="shared" si="8"/>
        <v>#DIV/0!</v>
      </c>
      <c r="X32" s="49" t="e">
        <f t="shared" si="11"/>
        <v>#DIV/0!</v>
      </c>
    </row>
    <row r="33" spans="1:24" ht="15" customHeight="1" x14ac:dyDescent="0.2">
      <c r="A33" s="50">
        <v>36526</v>
      </c>
      <c r="B33" s="35">
        <f t="shared" si="9"/>
        <v>0</v>
      </c>
      <c r="C33" s="35"/>
      <c r="D33" s="35"/>
      <c r="E33" s="35"/>
      <c r="F33" s="35">
        <f t="shared" si="2"/>
        <v>0</v>
      </c>
      <c r="G33" s="36"/>
      <c r="H33" s="150"/>
      <c r="I33" s="18">
        <f t="shared" si="0"/>
        <v>0</v>
      </c>
      <c r="K33" s="16">
        <v>7.5399999999999991</v>
      </c>
      <c r="L33" s="20">
        <f t="shared" si="3"/>
        <v>-2.896148520060593E-3</v>
      </c>
      <c r="M33" s="18">
        <f t="shared" si="4"/>
        <v>-2.8999999999999998E-3</v>
      </c>
      <c r="N33" s="18">
        <f t="shared" si="1"/>
        <v>-2.4166666666666664E-4</v>
      </c>
      <c r="O33" s="18"/>
      <c r="P33" s="52">
        <v>36526</v>
      </c>
      <c r="Q33" s="39" t="e">
        <f t="shared" si="10"/>
        <v>#DIV/0!</v>
      </c>
      <c r="R33" s="39">
        <f t="shared" si="5"/>
        <v>0</v>
      </c>
      <c r="S33" s="39" t="e">
        <f t="shared" si="13"/>
        <v>#DIV/0!</v>
      </c>
      <c r="T33" s="39">
        <f t="shared" si="6"/>
        <v>0</v>
      </c>
      <c r="U33" s="39" t="e">
        <f t="shared" si="7"/>
        <v>#DIV/0!</v>
      </c>
      <c r="V33" s="40"/>
      <c r="W33" s="49" t="e">
        <f t="shared" si="8"/>
        <v>#DIV/0!</v>
      </c>
      <c r="X33" s="49" t="e">
        <f t="shared" si="11"/>
        <v>#DIV/0!</v>
      </c>
    </row>
    <row r="34" spans="1:24" ht="15" customHeight="1" x14ac:dyDescent="0.2">
      <c r="A34" s="50">
        <v>36557</v>
      </c>
      <c r="B34" s="35">
        <f t="shared" si="9"/>
        <v>0</v>
      </c>
      <c r="C34" s="35"/>
      <c r="D34" s="35"/>
      <c r="E34" s="35"/>
      <c r="F34" s="35">
        <f t="shared" si="2"/>
        <v>0</v>
      </c>
      <c r="G34" s="36"/>
      <c r="H34" s="150"/>
      <c r="I34" s="18">
        <f t="shared" si="0"/>
        <v>0</v>
      </c>
      <c r="K34" s="16">
        <v>7.6</v>
      </c>
      <c r="L34" s="20">
        <f t="shared" si="3"/>
        <v>-2.2975769650382949E-3</v>
      </c>
      <c r="M34" s="18">
        <f t="shared" si="4"/>
        <v>-2.2999999999999965E-3</v>
      </c>
      <c r="N34" s="18">
        <f t="shared" si="1"/>
        <v>-1.9166666666666637E-4</v>
      </c>
      <c r="O34" s="18"/>
      <c r="P34" s="52">
        <v>36557</v>
      </c>
      <c r="Q34" s="39" t="e">
        <f t="shared" si="10"/>
        <v>#DIV/0!</v>
      </c>
      <c r="R34" s="39">
        <f t="shared" si="5"/>
        <v>0</v>
      </c>
      <c r="S34" s="39" t="e">
        <f t="shared" si="13"/>
        <v>#DIV/0!</v>
      </c>
      <c r="T34" s="39">
        <f t="shared" si="6"/>
        <v>0</v>
      </c>
      <c r="U34" s="39" t="e">
        <f t="shared" si="7"/>
        <v>#DIV/0!</v>
      </c>
      <c r="V34" s="40"/>
      <c r="W34" s="49" t="e">
        <f t="shared" si="8"/>
        <v>#DIV/0!</v>
      </c>
      <c r="X34" s="49" t="e">
        <f t="shared" si="11"/>
        <v>#DIV/0!</v>
      </c>
    </row>
    <row r="35" spans="1:24" ht="15" customHeight="1" x14ac:dyDescent="0.2">
      <c r="A35" s="50">
        <v>36586</v>
      </c>
      <c r="B35" s="35">
        <f t="shared" si="9"/>
        <v>0</v>
      </c>
      <c r="C35" s="35"/>
      <c r="D35" s="35"/>
      <c r="E35" s="35"/>
      <c r="F35" s="35">
        <f t="shared" si="2"/>
        <v>0</v>
      </c>
      <c r="G35" s="36"/>
      <c r="H35" s="150"/>
      <c r="I35" s="18">
        <f t="shared" si="0"/>
        <v>0</v>
      </c>
      <c r="K35" s="16">
        <v>7.76</v>
      </c>
      <c r="L35" s="20">
        <f t="shared" si="3"/>
        <v>-6.9977546033095361E-4</v>
      </c>
      <c r="M35" s="18">
        <f t="shared" si="4"/>
        <v>-6.999999999999923E-4</v>
      </c>
      <c r="N35" s="18">
        <f t="shared" si="1"/>
        <v>-5.8333333333332689E-5</v>
      </c>
      <c r="O35" s="18"/>
      <c r="P35" s="52">
        <v>36586</v>
      </c>
      <c r="Q35" s="39" t="e">
        <f t="shared" si="10"/>
        <v>#DIV/0!</v>
      </c>
      <c r="R35" s="39">
        <f t="shared" si="5"/>
        <v>0</v>
      </c>
      <c r="S35" s="39" t="e">
        <f t="shared" si="13"/>
        <v>#DIV/0!</v>
      </c>
      <c r="T35" s="39">
        <f t="shared" si="6"/>
        <v>0</v>
      </c>
      <c r="U35" s="39" t="e">
        <f t="shared" si="7"/>
        <v>#DIV/0!</v>
      </c>
      <c r="V35" s="40"/>
      <c r="W35" s="49" t="e">
        <f t="shared" si="8"/>
        <v>#DIV/0!</v>
      </c>
      <c r="X35" s="49" t="e">
        <f t="shared" si="11"/>
        <v>#DIV/0!</v>
      </c>
    </row>
    <row r="36" spans="1:24" ht="15" customHeight="1" x14ac:dyDescent="0.2">
      <c r="A36" s="50">
        <v>36617</v>
      </c>
      <c r="B36" s="35">
        <f t="shared" si="9"/>
        <v>0</v>
      </c>
      <c r="C36" s="35"/>
      <c r="D36" s="35"/>
      <c r="E36" s="35"/>
      <c r="F36" s="35">
        <f t="shared" si="2"/>
        <v>0</v>
      </c>
      <c r="G36" s="36"/>
      <c r="H36" s="150"/>
      <c r="I36" s="18">
        <f t="shared" si="0"/>
        <v>0</v>
      </c>
      <c r="J36" s="51"/>
      <c r="K36" s="16">
        <v>7.580000000000001</v>
      </c>
      <c r="L36" s="20">
        <f t="shared" si="3"/>
        <v>-2.4971374050287709E-3</v>
      </c>
      <c r="M36" s="18">
        <f t="shared" si="4"/>
        <v>-2.4999999999999883E-3</v>
      </c>
      <c r="N36" s="18">
        <f t="shared" si="1"/>
        <v>-2.0833333333333237E-4</v>
      </c>
      <c r="O36" s="18"/>
      <c r="P36" s="52">
        <v>36617</v>
      </c>
      <c r="Q36" s="39" t="e">
        <f t="shared" si="10"/>
        <v>#DIV/0!</v>
      </c>
      <c r="R36" s="39">
        <f t="shared" si="5"/>
        <v>0</v>
      </c>
      <c r="S36" s="39" t="e">
        <f>IF(N36&lt;I36,(D36/I36*3/31+D35/I35*28/31)*N36*Q36/B36,(D36/I36*3/31+D35/I35*28/31)*I36*Q36/B36)</f>
        <v>#DIV/0!</v>
      </c>
      <c r="T36" s="39">
        <f t="shared" si="6"/>
        <v>0</v>
      </c>
      <c r="U36" s="39" t="e">
        <f t="shared" si="7"/>
        <v>#DIV/0!</v>
      </c>
      <c r="V36" s="40"/>
      <c r="W36" s="49" t="e">
        <f t="shared" si="8"/>
        <v>#DIV/0!</v>
      </c>
      <c r="X36" s="49" t="e">
        <f t="shared" si="11"/>
        <v>#DIV/0!</v>
      </c>
    </row>
    <row r="37" spans="1:24" ht="15" customHeight="1" x14ac:dyDescent="0.2">
      <c r="A37" s="50">
        <v>36647</v>
      </c>
      <c r="B37" s="35">
        <f>F36</f>
        <v>0</v>
      </c>
      <c r="C37" s="35"/>
      <c r="D37" s="35"/>
      <c r="E37" s="35"/>
      <c r="F37" s="35">
        <f t="shared" si="2"/>
        <v>0</v>
      </c>
      <c r="G37" s="36"/>
      <c r="H37" s="150"/>
      <c r="I37" s="18">
        <f t="shared" si="0"/>
        <v>0</v>
      </c>
      <c r="K37" s="16">
        <v>7.75</v>
      </c>
      <c r="L37" s="20">
        <f t="shared" si="3"/>
        <v>-7.9970673184170948E-4</v>
      </c>
      <c r="M37" s="18">
        <f t="shared" si="4"/>
        <v>-7.9999999999999516E-4</v>
      </c>
      <c r="N37" s="18">
        <f t="shared" si="1"/>
        <v>-6.6666666666666263E-5</v>
      </c>
      <c r="O37" s="18"/>
      <c r="P37" s="52">
        <v>36647</v>
      </c>
      <c r="Q37" s="39" t="e">
        <f>U36</f>
        <v>#DIV/0!</v>
      </c>
      <c r="R37" s="39">
        <f t="shared" si="5"/>
        <v>0</v>
      </c>
      <c r="S37" s="39" t="e">
        <f>IF(N37&lt;I37,D37/I37*N37*Q37/B37,D37/I37*I37*Q37/B37)</f>
        <v>#DIV/0!</v>
      </c>
      <c r="T37" s="39">
        <f t="shared" si="6"/>
        <v>0</v>
      </c>
      <c r="U37" s="39" t="e">
        <f t="shared" si="7"/>
        <v>#DIV/0!</v>
      </c>
      <c r="V37" s="40"/>
      <c r="W37" s="49" t="e">
        <f t="shared" si="8"/>
        <v>#DIV/0!</v>
      </c>
      <c r="X37" s="49" t="e">
        <f>X36+W37</f>
        <v>#DIV/0!</v>
      </c>
    </row>
    <row r="38" spans="1:24" ht="15" customHeight="1" x14ac:dyDescent="0.2">
      <c r="A38" s="50">
        <v>36678</v>
      </c>
      <c r="B38" s="35">
        <f t="shared" si="9"/>
        <v>0</v>
      </c>
      <c r="C38" s="35"/>
      <c r="D38" s="35"/>
      <c r="E38" s="35"/>
      <c r="F38" s="35">
        <f t="shared" si="2"/>
        <v>0</v>
      </c>
      <c r="G38" s="36"/>
      <c r="H38" s="150"/>
      <c r="I38" s="18">
        <f t="shared" si="0"/>
        <v>0</v>
      </c>
      <c r="J38" s="51"/>
      <c r="K38" s="16">
        <v>7.85</v>
      </c>
      <c r="L38" s="20">
        <f t="shared" si="3"/>
        <v>2.0001833435334682E-4</v>
      </c>
      <c r="M38" s="18">
        <f t="shared" si="4"/>
        <v>2.0000000000000573E-4</v>
      </c>
      <c r="N38" s="18">
        <f t="shared" si="1"/>
        <v>1.6666666666667145E-5</v>
      </c>
      <c r="O38" s="18"/>
      <c r="P38" s="52">
        <v>36678</v>
      </c>
      <c r="Q38" s="39" t="e">
        <f t="shared" si="10"/>
        <v>#DIV/0!</v>
      </c>
      <c r="R38" s="39">
        <f t="shared" si="5"/>
        <v>0</v>
      </c>
      <c r="S38" s="39" t="e">
        <f>IF(N38&lt;I38,(D38/I38*30/31+D37/I37*1/31)*N38*Q38/B38,(D38/I38*30/31+D37/I37*1/31)*I38*Q38/B38)</f>
        <v>#DIV/0!</v>
      </c>
      <c r="T38" s="39">
        <f t="shared" si="6"/>
        <v>0</v>
      </c>
      <c r="U38" s="39" t="e">
        <f t="shared" si="7"/>
        <v>#DIV/0!</v>
      </c>
      <c r="V38" s="40"/>
      <c r="W38" s="49" t="e">
        <f t="shared" si="8"/>
        <v>#DIV/0!</v>
      </c>
      <c r="X38" s="49" t="e">
        <f t="shared" si="11"/>
        <v>#DIV/0!</v>
      </c>
    </row>
    <row r="39" spans="1:24" ht="15" customHeight="1" x14ac:dyDescent="0.2">
      <c r="A39" s="50">
        <v>36708</v>
      </c>
      <c r="B39" s="35">
        <f t="shared" si="9"/>
        <v>0</v>
      </c>
      <c r="C39" s="35"/>
      <c r="D39" s="35"/>
      <c r="E39" s="35"/>
      <c r="F39" s="35">
        <f t="shared" si="2"/>
        <v>0</v>
      </c>
      <c r="G39" s="36"/>
      <c r="H39" s="150"/>
      <c r="I39" s="18">
        <f t="shared" si="0"/>
        <v>0</v>
      </c>
      <c r="K39" s="16">
        <v>7.99</v>
      </c>
      <c r="L39" s="20">
        <f t="shared" si="3"/>
        <v>1.6011738549708276E-3</v>
      </c>
      <c r="M39" s="18">
        <f t="shared" si="4"/>
        <v>1.6000000000000042E-3</v>
      </c>
      <c r="N39" s="18">
        <f t="shared" si="1"/>
        <v>1.3333333333333369E-4</v>
      </c>
      <c r="O39" s="18"/>
      <c r="P39" s="52">
        <v>36708</v>
      </c>
      <c r="Q39" s="39" t="e">
        <f t="shared" si="10"/>
        <v>#DIV/0!</v>
      </c>
      <c r="R39" s="39">
        <f t="shared" si="5"/>
        <v>0</v>
      </c>
      <c r="S39" s="39" t="e">
        <f t="shared" ref="S39:S70" si="14">IF(N39&lt;I39,D39/I39*N39*Q39/B39,D39/I39*I39*Q39/B39)</f>
        <v>#DIV/0!</v>
      </c>
      <c r="T39" s="39">
        <f t="shared" si="6"/>
        <v>0</v>
      </c>
      <c r="U39" s="39" t="e">
        <f t="shared" si="7"/>
        <v>#DIV/0!</v>
      </c>
      <c r="V39" s="40"/>
      <c r="W39" s="49" t="e">
        <f t="shared" si="8"/>
        <v>#DIV/0!</v>
      </c>
      <c r="X39" s="49" t="e">
        <f t="shared" si="11"/>
        <v>#DIV/0!</v>
      </c>
    </row>
    <row r="40" spans="1:24" ht="15" customHeight="1" x14ac:dyDescent="0.2">
      <c r="A40" s="50">
        <v>36739</v>
      </c>
      <c r="B40" s="35">
        <f t="shared" si="9"/>
        <v>0</v>
      </c>
      <c r="C40" s="35"/>
      <c r="D40" s="35"/>
      <c r="E40" s="35"/>
      <c r="F40" s="35">
        <f t="shared" si="2"/>
        <v>0</v>
      </c>
      <c r="G40" s="36"/>
      <c r="H40" s="150"/>
      <c r="I40" s="18">
        <f t="shared" si="0"/>
        <v>0</v>
      </c>
      <c r="K40" s="16">
        <v>7.9</v>
      </c>
      <c r="L40" s="20">
        <f t="shared" si="3"/>
        <v>7.0022462700802812E-4</v>
      </c>
      <c r="M40" s="18">
        <f t="shared" si="4"/>
        <v>7.0000000000000617E-4</v>
      </c>
      <c r="N40" s="18">
        <f t="shared" si="1"/>
        <v>5.8333333333333848E-5</v>
      </c>
      <c r="O40" s="18"/>
      <c r="P40" s="52">
        <v>36739</v>
      </c>
      <c r="Q40" s="39" t="e">
        <f t="shared" si="10"/>
        <v>#DIV/0!</v>
      </c>
      <c r="R40" s="39">
        <f t="shared" si="5"/>
        <v>0</v>
      </c>
      <c r="S40" s="39" t="e">
        <f t="shared" si="14"/>
        <v>#DIV/0!</v>
      </c>
      <c r="T40" s="39">
        <f t="shared" si="6"/>
        <v>0</v>
      </c>
      <c r="U40" s="39" t="e">
        <f t="shared" si="7"/>
        <v>#DIV/0!</v>
      </c>
      <c r="V40" s="40"/>
      <c r="W40" s="49" t="e">
        <f t="shared" si="8"/>
        <v>#DIV/0!</v>
      </c>
      <c r="X40" s="49" t="e">
        <f t="shared" si="11"/>
        <v>#DIV/0!</v>
      </c>
    </row>
    <row r="41" spans="1:24" ht="15" customHeight="1" x14ac:dyDescent="0.2">
      <c r="A41" s="50">
        <v>36770</v>
      </c>
      <c r="B41" s="35">
        <f t="shared" si="9"/>
        <v>0</v>
      </c>
      <c r="C41" s="35"/>
      <c r="D41" s="35"/>
      <c r="E41" s="35"/>
      <c r="F41" s="35">
        <f t="shared" si="2"/>
        <v>0</v>
      </c>
      <c r="G41" s="36"/>
      <c r="H41" s="150"/>
      <c r="I41" s="18">
        <f t="shared" si="0"/>
        <v>0</v>
      </c>
      <c r="K41" s="16">
        <v>8.2900000000000009</v>
      </c>
      <c r="L41" s="20">
        <f t="shared" si="3"/>
        <v>4.6097107363436418E-3</v>
      </c>
      <c r="M41" s="18">
        <f t="shared" si="4"/>
        <v>4.6000000000000207E-3</v>
      </c>
      <c r="N41" s="18">
        <f t="shared" si="1"/>
        <v>3.8333333333333508E-4</v>
      </c>
      <c r="O41" s="18"/>
      <c r="P41" s="52">
        <v>36770</v>
      </c>
      <c r="Q41" s="39" t="e">
        <f t="shared" si="10"/>
        <v>#DIV/0!</v>
      </c>
      <c r="R41" s="39">
        <f t="shared" si="5"/>
        <v>0</v>
      </c>
      <c r="S41" s="39" t="e">
        <f t="shared" si="14"/>
        <v>#DIV/0!</v>
      </c>
      <c r="T41" s="39">
        <f t="shared" si="6"/>
        <v>0</v>
      </c>
      <c r="U41" s="39" t="e">
        <f t="shared" si="7"/>
        <v>#DIV/0!</v>
      </c>
      <c r="V41" s="40"/>
      <c r="W41" s="49" t="e">
        <f t="shared" si="8"/>
        <v>#DIV/0!</v>
      </c>
      <c r="X41" s="49" t="e">
        <f t="shared" si="11"/>
        <v>#DIV/0!</v>
      </c>
    </row>
    <row r="42" spans="1:24" ht="15" customHeight="1" x14ac:dyDescent="0.2">
      <c r="A42" s="50">
        <v>36800</v>
      </c>
      <c r="B42" s="35">
        <f t="shared" si="9"/>
        <v>0</v>
      </c>
      <c r="C42" s="35"/>
      <c r="D42" s="35"/>
      <c r="E42" s="35"/>
      <c r="F42" s="35">
        <f t="shared" si="2"/>
        <v>0</v>
      </c>
      <c r="G42" s="36"/>
      <c r="H42" s="150"/>
      <c r="I42" s="18">
        <f t="shared" si="0"/>
        <v>0</v>
      </c>
      <c r="K42" s="16">
        <v>8.6900000000000013</v>
      </c>
      <c r="L42" s="20">
        <f t="shared" si="3"/>
        <v>8.6339794434153738E-3</v>
      </c>
      <c r="M42" s="18">
        <f t="shared" si="4"/>
        <v>8.6000000000000243E-3</v>
      </c>
      <c r="N42" s="18">
        <f t="shared" si="1"/>
        <v>7.1666666666666873E-4</v>
      </c>
      <c r="O42" s="18"/>
      <c r="P42" s="52">
        <v>36800</v>
      </c>
      <c r="Q42" s="39" t="e">
        <f t="shared" si="10"/>
        <v>#DIV/0!</v>
      </c>
      <c r="R42" s="39">
        <f t="shared" si="5"/>
        <v>0</v>
      </c>
      <c r="S42" s="39" t="e">
        <f t="shared" si="14"/>
        <v>#DIV/0!</v>
      </c>
      <c r="T42" s="39">
        <f t="shared" si="6"/>
        <v>0</v>
      </c>
      <c r="U42" s="39" t="e">
        <f t="shared" si="7"/>
        <v>#DIV/0!</v>
      </c>
      <c r="V42" s="40"/>
      <c r="W42" s="49" t="e">
        <f t="shared" si="8"/>
        <v>#DIV/0!</v>
      </c>
      <c r="X42" s="49" t="e">
        <f t="shared" si="11"/>
        <v>#DIV/0!</v>
      </c>
    </row>
    <row r="43" spans="1:24" ht="15" customHeight="1" x14ac:dyDescent="0.2">
      <c r="A43" s="50">
        <v>36831</v>
      </c>
      <c r="B43" s="35">
        <f t="shared" si="9"/>
        <v>0</v>
      </c>
      <c r="C43" s="35"/>
      <c r="D43" s="35"/>
      <c r="E43" s="35"/>
      <c r="F43" s="35">
        <f t="shared" si="2"/>
        <v>0</v>
      </c>
      <c r="G43" s="36"/>
      <c r="H43" s="150"/>
      <c r="I43" s="18">
        <f t="shared" si="0"/>
        <v>0</v>
      </c>
      <c r="K43" s="16">
        <v>8.7200000000000006</v>
      </c>
      <c r="L43" s="20">
        <f t="shared" si="3"/>
        <v>8.9363944862839162E-3</v>
      </c>
      <c r="M43" s="18">
        <f t="shared" si="4"/>
        <v>8.9000000000000051E-3</v>
      </c>
      <c r="N43" s="18">
        <f t="shared" si="1"/>
        <v>7.4166666666666706E-4</v>
      </c>
      <c r="O43" s="18"/>
      <c r="P43" s="52">
        <v>36831</v>
      </c>
      <c r="Q43" s="39" t="e">
        <f t="shared" si="10"/>
        <v>#DIV/0!</v>
      </c>
      <c r="R43" s="39">
        <f t="shared" si="5"/>
        <v>0</v>
      </c>
      <c r="S43" s="39" t="e">
        <f t="shared" si="14"/>
        <v>#DIV/0!</v>
      </c>
      <c r="T43" s="39">
        <f t="shared" si="6"/>
        <v>0</v>
      </c>
      <c r="U43" s="39" t="e">
        <f t="shared" si="7"/>
        <v>#DIV/0!</v>
      </c>
      <c r="V43" s="40"/>
      <c r="W43" s="49" t="e">
        <f t="shared" si="8"/>
        <v>#DIV/0!</v>
      </c>
      <c r="X43" s="49" t="e">
        <f t="shared" si="11"/>
        <v>#DIV/0!</v>
      </c>
    </row>
    <row r="44" spans="1:24" ht="15" customHeight="1" x14ac:dyDescent="0.2">
      <c r="A44" s="50">
        <v>36861</v>
      </c>
      <c r="B44" s="35">
        <f t="shared" si="9"/>
        <v>0</v>
      </c>
      <c r="C44" s="35"/>
      <c r="D44" s="35"/>
      <c r="E44" s="35"/>
      <c r="F44" s="35">
        <f t="shared" si="2"/>
        <v>0</v>
      </c>
      <c r="G44" s="36"/>
      <c r="H44" s="150"/>
      <c r="I44" s="18">
        <f t="shared" si="0"/>
        <v>0</v>
      </c>
      <c r="K44" s="16">
        <v>8.81</v>
      </c>
      <c r="L44" s="20">
        <f t="shared" si="3"/>
        <v>9.8441383814895644E-3</v>
      </c>
      <c r="M44" s="18">
        <f t="shared" si="4"/>
        <v>9.800000000000017E-3</v>
      </c>
      <c r="N44" s="18">
        <f t="shared" si="1"/>
        <v>8.1666666666666812E-4</v>
      </c>
      <c r="O44" s="18"/>
      <c r="P44" s="52">
        <v>36861</v>
      </c>
      <c r="Q44" s="39" t="e">
        <f t="shared" si="10"/>
        <v>#DIV/0!</v>
      </c>
      <c r="R44" s="39">
        <f t="shared" si="5"/>
        <v>0</v>
      </c>
      <c r="S44" s="39" t="e">
        <f t="shared" si="14"/>
        <v>#DIV/0!</v>
      </c>
      <c r="T44" s="39">
        <f t="shared" si="6"/>
        <v>0</v>
      </c>
      <c r="U44" s="39" t="e">
        <f t="shared" si="7"/>
        <v>#DIV/0!</v>
      </c>
      <c r="V44" s="40"/>
      <c r="W44" s="49" t="e">
        <f t="shared" si="8"/>
        <v>#DIV/0!</v>
      </c>
      <c r="X44" s="49" t="e">
        <f t="shared" si="11"/>
        <v>#DIV/0!</v>
      </c>
    </row>
    <row r="45" spans="1:24" ht="15" customHeight="1" x14ac:dyDescent="0.2">
      <c r="A45" s="50">
        <v>36892</v>
      </c>
      <c r="B45" s="35">
        <f t="shared" si="9"/>
        <v>0</v>
      </c>
      <c r="C45" s="35"/>
      <c r="D45" s="35"/>
      <c r="E45" s="35"/>
      <c r="F45" s="35">
        <f t="shared" si="2"/>
        <v>0</v>
      </c>
      <c r="G45" s="36"/>
      <c r="H45" s="150"/>
      <c r="I45" s="18">
        <f t="shared" si="0"/>
        <v>0</v>
      </c>
      <c r="J45" s="51"/>
      <c r="K45" s="16">
        <v>8.5400000000000009</v>
      </c>
      <c r="L45" s="20">
        <f t="shared" si="3"/>
        <v>7.123150211426843E-3</v>
      </c>
      <c r="M45" s="18">
        <f t="shared" si="4"/>
        <v>7.1000000000000091E-3</v>
      </c>
      <c r="N45" s="18">
        <f t="shared" si="1"/>
        <v>5.9166666666666742E-4</v>
      </c>
      <c r="O45" s="18"/>
      <c r="P45" s="52">
        <v>36892</v>
      </c>
      <c r="Q45" s="39" t="e">
        <f t="shared" si="10"/>
        <v>#DIV/0!</v>
      </c>
      <c r="R45" s="39">
        <f t="shared" si="5"/>
        <v>0</v>
      </c>
      <c r="S45" s="39" t="e">
        <f t="shared" si="14"/>
        <v>#DIV/0!</v>
      </c>
      <c r="T45" s="39">
        <f t="shared" si="6"/>
        <v>0</v>
      </c>
      <c r="U45" s="39" t="e">
        <f t="shared" si="7"/>
        <v>#DIV/0!</v>
      </c>
      <c r="V45" s="40"/>
      <c r="W45" s="49" t="e">
        <f t="shared" si="8"/>
        <v>#DIV/0!</v>
      </c>
      <c r="X45" s="49" t="e">
        <f t="shared" si="11"/>
        <v>#DIV/0!</v>
      </c>
    </row>
    <row r="46" spans="1:24" ht="15" customHeight="1" x14ac:dyDescent="0.2">
      <c r="A46" s="50">
        <v>36923</v>
      </c>
      <c r="B46" s="35">
        <f t="shared" si="9"/>
        <v>0</v>
      </c>
      <c r="C46" s="35"/>
      <c r="D46" s="35"/>
      <c r="E46" s="35"/>
      <c r="F46" s="35">
        <f t="shared" si="2"/>
        <v>0</v>
      </c>
      <c r="G46" s="36"/>
      <c r="H46" s="150"/>
      <c r="I46" s="18">
        <f t="shared" si="0"/>
        <v>0</v>
      </c>
      <c r="K46" s="16">
        <v>8.5</v>
      </c>
      <c r="L46" s="20">
        <f t="shared" si="3"/>
        <v>6.7206129230672484E-3</v>
      </c>
      <c r="M46" s="18">
        <f t="shared" si="4"/>
        <v>6.7000000000000115E-3</v>
      </c>
      <c r="N46" s="18">
        <f t="shared" si="1"/>
        <v>5.5833333333333429E-4</v>
      </c>
      <c r="O46" s="18"/>
      <c r="P46" s="52">
        <v>36923</v>
      </c>
      <c r="Q46" s="39" t="e">
        <f t="shared" si="10"/>
        <v>#DIV/0!</v>
      </c>
      <c r="R46" s="39">
        <f t="shared" si="5"/>
        <v>0</v>
      </c>
      <c r="S46" s="39" t="e">
        <f t="shared" si="14"/>
        <v>#DIV/0!</v>
      </c>
      <c r="T46" s="39">
        <f t="shared" si="6"/>
        <v>0</v>
      </c>
      <c r="U46" s="39" t="e">
        <f t="shared" si="7"/>
        <v>#DIV/0!</v>
      </c>
      <c r="V46" s="40"/>
      <c r="W46" s="49" t="e">
        <f t="shared" si="8"/>
        <v>#DIV/0!</v>
      </c>
      <c r="X46" s="49" t="e">
        <f t="shared" si="11"/>
        <v>#DIV/0!</v>
      </c>
    </row>
    <row r="47" spans="1:24" ht="15" customHeight="1" x14ac:dyDescent="0.2">
      <c r="A47" s="50">
        <v>36951</v>
      </c>
      <c r="B47" s="35">
        <f t="shared" si="9"/>
        <v>0</v>
      </c>
      <c r="C47" s="35"/>
      <c r="D47" s="35"/>
      <c r="E47" s="35"/>
      <c r="F47" s="35">
        <f t="shared" si="2"/>
        <v>0</v>
      </c>
      <c r="G47" s="36"/>
      <c r="H47" s="150"/>
      <c r="I47" s="18">
        <f t="shared" si="0"/>
        <v>0</v>
      </c>
      <c r="K47" s="16">
        <v>8.52</v>
      </c>
      <c r="L47" s="20">
        <f t="shared" si="3"/>
        <v>6.9218631282228493E-3</v>
      </c>
      <c r="M47" s="18">
        <f t="shared" si="4"/>
        <v>6.9000000000000034E-3</v>
      </c>
      <c r="N47" s="18">
        <f t="shared" si="1"/>
        <v>5.7500000000000032E-4</v>
      </c>
      <c r="O47" s="18"/>
      <c r="P47" s="52">
        <v>36951</v>
      </c>
      <c r="Q47" s="39" t="e">
        <f t="shared" si="10"/>
        <v>#DIV/0!</v>
      </c>
      <c r="R47" s="39">
        <f t="shared" si="5"/>
        <v>0</v>
      </c>
      <c r="S47" s="39" t="e">
        <f t="shared" si="14"/>
        <v>#DIV/0!</v>
      </c>
      <c r="T47" s="39">
        <f t="shared" si="6"/>
        <v>0</v>
      </c>
      <c r="U47" s="39" t="e">
        <f t="shared" si="7"/>
        <v>#DIV/0!</v>
      </c>
      <c r="V47" s="40"/>
      <c r="W47" s="49" t="e">
        <f t="shared" si="8"/>
        <v>#DIV/0!</v>
      </c>
      <c r="X47" s="49" t="e">
        <f t="shared" si="11"/>
        <v>#DIV/0!</v>
      </c>
    </row>
    <row r="48" spans="1:24" ht="15" customHeight="1" x14ac:dyDescent="0.2">
      <c r="A48" s="50">
        <v>36982</v>
      </c>
      <c r="B48" s="35">
        <f t="shared" si="9"/>
        <v>0</v>
      </c>
      <c r="C48" s="35"/>
      <c r="D48" s="35"/>
      <c r="E48" s="35"/>
      <c r="F48" s="35">
        <f t="shared" si="2"/>
        <v>0</v>
      </c>
      <c r="G48" s="36"/>
      <c r="H48" s="150"/>
      <c r="I48" s="18">
        <f t="shared" si="0"/>
        <v>0</v>
      </c>
      <c r="K48" s="16">
        <v>8.6300000000000008</v>
      </c>
      <c r="L48" s="20">
        <f t="shared" si="3"/>
        <v>8.0293986163995079E-3</v>
      </c>
      <c r="M48" s="18">
        <f t="shared" si="4"/>
        <v>8.0000000000000071E-3</v>
      </c>
      <c r="N48" s="18">
        <f t="shared" si="1"/>
        <v>6.6666666666666729E-4</v>
      </c>
      <c r="O48" s="18"/>
      <c r="P48" s="52">
        <v>36982</v>
      </c>
      <c r="Q48" s="39" t="e">
        <f t="shared" si="10"/>
        <v>#DIV/0!</v>
      </c>
      <c r="R48" s="39">
        <f t="shared" si="5"/>
        <v>0</v>
      </c>
      <c r="S48" s="39" t="e">
        <f t="shared" si="14"/>
        <v>#DIV/0!</v>
      </c>
      <c r="T48" s="39">
        <f t="shared" si="6"/>
        <v>0</v>
      </c>
      <c r="U48" s="39" t="e">
        <f t="shared" si="7"/>
        <v>#DIV/0!</v>
      </c>
      <c r="V48" s="40"/>
      <c r="W48" s="49" t="e">
        <f t="shared" si="8"/>
        <v>#DIV/0!</v>
      </c>
      <c r="X48" s="49" t="e">
        <f t="shared" si="11"/>
        <v>#DIV/0!</v>
      </c>
    </row>
    <row r="49" spans="1:24" ht="15" customHeight="1" x14ac:dyDescent="0.2">
      <c r="A49" s="50">
        <v>37012</v>
      </c>
      <c r="B49" s="35">
        <f t="shared" si="9"/>
        <v>0</v>
      </c>
      <c r="C49" s="35"/>
      <c r="D49" s="35"/>
      <c r="E49" s="35"/>
      <c r="F49" s="35">
        <f t="shared" si="2"/>
        <v>0</v>
      </c>
      <c r="G49" s="36"/>
      <c r="H49" s="150"/>
      <c r="I49" s="18">
        <f t="shared" si="0"/>
        <v>0</v>
      </c>
      <c r="K49" s="16">
        <v>8.6300000000000008</v>
      </c>
      <c r="L49" s="20">
        <f t="shared" si="3"/>
        <v>8.0293986163995079E-3</v>
      </c>
      <c r="M49" s="18">
        <f t="shared" si="4"/>
        <v>8.0000000000000071E-3</v>
      </c>
      <c r="N49" s="18">
        <f t="shared" si="1"/>
        <v>6.6666666666666729E-4</v>
      </c>
      <c r="O49" s="18"/>
      <c r="P49" s="52">
        <v>37012</v>
      </c>
      <c r="Q49" s="39" t="e">
        <f t="shared" si="10"/>
        <v>#DIV/0!</v>
      </c>
      <c r="R49" s="39">
        <f t="shared" si="5"/>
        <v>0</v>
      </c>
      <c r="S49" s="39" t="e">
        <f t="shared" si="14"/>
        <v>#DIV/0!</v>
      </c>
      <c r="T49" s="39">
        <f t="shared" si="6"/>
        <v>0</v>
      </c>
      <c r="U49" s="39" t="e">
        <f t="shared" si="7"/>
        <v>#DIV/0!</v>
      </c>
      <c r="V49" s="40"/>
      <c r="W49" s="49" t="e">
        <f t="shared" si="8"/>
        <v>#DIV/0!</v>
      </c>
      <c r="X49" s="49" t="e">
        <f t="shared" si="11"/>
        <v>#DIV/0!</v>
      </c>
    </row>
    <row r="50" spans="1:24" ht="15" customHeight="1" x14ac:dyDescent="0.2">
      <c r="A50" s="50">
        <v>37043</v>
      </c>
      <c r="B50" s="35">
        <f t="shared" si="9"/>
        <v>0</v>
      </c>
      <c r="C50" s="35"/>
      <c r="D50" s="35"/>
      <c r="E50" s="35"/>
      <c r="F50" s="35">
        <f t="shared" si="2"/>
        <v>0</v>
      </c>
      <c r="G50" s="36"/>
      <c r="H50" s="150"/>
      <c r="I50" s="18">
        <f t="shared" si="0"/>
        <v>0</v>
      </c>
      <c r="J50" s="51"/>
      <c r="K50" s="16">
        <v>8.6</v>
      </c>
      <c r="L50" s="20">
        <f t="shared" si="3"/>
        <v>7.7272327907500493E-3</v>
      </c>
      <c r="M50" s="18">
        <f t="shared" si="4"/>
        <v>7.6999999999999985E-3</v>
      </c>
      <c r="N50" s="18">
        <f t="shared" si="1"/>
        <v>6.4166666666666658E-4</v>
      </c>
      <c r="O50" s="18"/>
      <c r="P50" s="52">
        <v>37043</v>
      </c>
      <c r="Q50" s="39" t="e">
        <f t="shared" si="10"/>
        <v>#DIV/0!</v>
      </c>
      <c r="R50" s="39">
        <f t="shared" si="5"/>
        <v>0</v>
      </c>
      <c r="S50" s="39" t="e">
        <f t="shared" si="14"/>
        <v>#DIV/0!</v>
      </c>
      <c r="T50" s="39">
        <f t="shared" si="6"/>
        <v>0</v>
      </c>
      <c r="U50" s="39" t="e">
        <f t="shared" si="7"/>
        <v>#DIV/0!</v>
      </c>
      <c r="V50" s="40"/>
      <c r="W50" s="49" t="e">
        <f t="shared" si="8"/>
        <v>#DIV/0!</v>
      </c>
      <c r="X50" s="49" t="e">
        <f t="shared" si="11"/>
        <v>#DIV/0!</v>
      </c>
    </row>
    <row r="51" spans="1:24" ht="15" customHeight="1" x14ac:dyDescent="0.2">
      <c r="A51" s="50">
        <v>37073</v>
      </c>
      <c r="B51" s="35">
        <f t="shared" si="9"/>
        <v>0</v>
      </c>
      <c r="C51" s="35"/>
      <c r="D51" s="35"/>
      <c r="E51" s="35"/>
      <c r="F51" s="35">
        <f t="shared" si="2"/>
        <v>0</v>
      </c>
      <c r="G51" s="36"/>
      <c r="H51" s="150"/>
      <c r="I51" s="18">
        <f t="shared" si="0"/>
        <v>0</v>
      </c>
      <c r="K51" s="16">
        <v>8.76</v>
      </c>
      <c r="L51" s="20">
        <f t="shared" si="3"/>
        <v>9.3397438353546303E-3</v>
      </c>
      <c r="M51" s="18">
        <f t="shared" si="4"/>
        <v>9.3000000000000027E-3</v>
      </c>
      <c r="N51" s="18">
        <f t="shared" si="1"/>
        <v>7.7500000000000019E-4</v>
      </c>
      <c r="O51" s="18"/>
      <c r="P51" s="52">
        <v>37073</v>
      </c>
      <c r="Q51" s="39" t="e">
        <f t="shared" si="10"/>
        <v>#DIV/0!</v>
      </c>
      <c r="R51" s="39">
        <f t="shared" si="5"/>
        <v>0</v>
      </c>
      <c r="S51" s="39" t="e">
        <f t="shared" si="14"/>
        <v>#DIV/0!</v>
      </c>
      <c r="T51" s="39">
        <f t="shared" si="6"/>
        <v>0</v>
      </c>
      <c r="U51" s="39" t="e">
        <f t="shared" si="7"/>
        <v>#DIV/0!</v>
      </c>
      <c r="V51" s="40"/>
      <c r="W51" s="49" t="e">
        <f t="shared" si="8"/>
        <v>#DIV/0!</v>
      </c>
      <c r="X51" s="49" t="e">
        <f t="shared" si="11"/>
        <v>#DIV/0!</v>
      </c>
    </row>
    <row r="52" spans="1:24" ht="15" customHeight="1" x14ac:dyDescent="0.2">
      <c r="A52" s="50">
        <v>37104</v>
      </c>
      <c r="B52" s="35">
        <f t="shared" si="9"/>
        <v>0</v>
      </c>
      <c r="C52" s="35"/>
      <c r="D52" s="35"/>
      <c r="E52" s="35"/>
      <c r="F52" s="35">
        <f t="shared" si="2"/>
        <v>0</v>
      </c>
      <c r="G52" s="36"/>
      <c r="H52" s="150"/>
      <c r="I52" s="18">
        <f t="shared" si="0"/>
        <v>0</v>
      </c>
      <c r="K52" s="16">
        <v>8.74</v>
      </c>
      <c r="L52" s="20">
        <f t="shared" si="3"/>
        <v>9.1380506879845669E-3</v>
      </c>
      <c r="M52" s="18">
        <f t="shared" si="4"/>
        <v>9.1000000000000109E-3</v>
      </c>
      <c r="N52" s="18">
        <f t="shared" si="1"/>
        <v>7.5833333333333427E-4</v>
      </c>
      <c r="O52" s="18"/>
      <c r="P52" s="52">
        <v>37104</v>
      </c>
      <c r="Q52" s="39" t="e">
        <f t="shared" si="10"/>
        <v>#DIV/0!</v>
      </c>
      <c r="R52" s="39">
        <f t="shared" si="5"/>
        <v>0</v>
      </c>
      <c r="S52" s="39" t="e">
        <f t="shared" si="14"/>
        <v>#DIV/0!</v>
      </c>
      <c r="T52" s="39">
        <f t="shared" si="6"/>
        <v>0</v>
      </c>
      <c r="U52" s="39" t="e">
        <f t="shared" si="7"/>
        <v>#DIV/0!</v>
      </c>
      <c r="V52" s="40"/>
      <c r="W52" s="49" t="e">
        <f t="shared" si="8"/>
        <v>#DIV/0!</v>
      </c>
      <c r="X52" s="49" t="e">
        <f t="shared" si="11"/>
        <v>#DIV/0!</v>
      </c>
    </row>
    <row r="53" spans="1:24" ht="15" customHeight="1" x14ac:dyDescent="0.2">
      <c r="A53" s="50">
        <v>37135</v>
      </c>
      <c r="B53" s="35">
        <f t="shared" si="9"/>
        <v>0</v>
      </c>
      <c r="C53" s="35"/>
      <c r="D53" s="35"/>
      <c r="E53" s="35"/>
      <c r="F53" s="35">
        <f t="shared" si="2"/>
        <v>0</v>
      </c>
      <c r="G53" s="36"/>
      <c r="H53" s="150"/>
      <c r="I53" s="18">
        <f t="shared" si="0"/>
        <v>0</v>
      </c>
      <c r="K53" s="16">
        <v>8.6999999999999993</v>
      </c>
      <c r="L53" s="20">
        <f t="shared" si="3"/>
        <v>8.7347752241064835E-3</v>
      </c>
      <c r="M53" s="18">
        <f t="shared" si="4"/>
        <v>8.6999999999999994E-3</v>
      </c>
      <c r="N53" s="18">
        <f t="shared" si="1"/>
        <v>7.2499999999999995E-4</v>
      </c>
      <c r="O53" s="18"/>
      <c r="P53" s="52">
        <v>37135</v>
      </c>
      <c r="Q53" s="39" t="e">
        <f t="shared" si="10"/>
        <v>#DIV/0!</v>
      </c>
      <c r="R53" s="39">
        <f t="shared" si="5"/>
        <v>0</v>
      </c>
      <c r="S53" s="39" t="e">
        <f t="shared" si="14"/>
        <v>#DIV/0!</v>
      </c>
      <c r="T53" s="39">
        <f t="shared" si="6"/>
        <v>0</v>
      </c>
      <c r="U53" s="39" t="e">
        <f t="shared" si="7"/>
        <v>#DIV/0!</v>
      </c>
      <c r="V53" s="40"/>
      <c r="W53" s="49" t="e">
        <f t="shared" si="8"/>
        <v>#DIV/0!</v>
      </c>
      <c r="X53" s="49" t="e">
        <f t="shared" si="11"/>
        <v>#DIV/0!</v>
      </c>
    </row>
    <row r="54" spans="1:24" ht="15" customHeight="1" x14ac:dyDescent="0.2">
      <c r="A54" s="50">
        <v>37165</v>
      </c>
      <c r="B54" s="35">
        <f t="shared" si="9"/>
        <v>0</v>
      </c>
      <c r="C54" s="35"/>
      <c r="D54" s="35"/>
      <c r="E54" s="35"/>
      <c r="F54" s="35">
        <f t="shared" si="2"/>
        <v>0</v>
      </c>
      <c r="G54" s="36"/>
      <c r="H54" s="150"/>
      <c r="I54" s="18">
        <f t="shared" si="0"/>
        <v>0</v>
      </c>
      <c r="K54" s="16">
        <v>8.73</v>
      </c>
      <c r="L54" s="20">
        <f t="shared" si="3"/>
        <v>9.0372179693090082E-3</v>
      </c>
      <c r="M54" s="18">
        <f t="shared" si="4"/>
        <v>9.000000000000008E-3</v>
      </c>
      <c r="N54" s="18">
        <f t="shared" si="1"/>
        <v>7.5000000000000067E-4</v>
      </c>
      <c r="O54" s="18"/>
      <c r="P54" s="52">
        <v>37165</v>
      </c>
      <c r="Q54" s="39" t="e">
        <f t="shared" si="10"/>
        <v>#DIV/0!</v>
      </c>
      <c r="R54" s="39">
        <f t="shared" si="5"/>
        <v>0</v>
      </c>
      <c r="S54" s="39" t="e">
        <f t="shared" si="14"/>
        <v>#DIV/0!</v>
      </c>
      <c r="T54" s="39">
        <f t="shared" si="6"/>
        <v>0</v>
      </c>
      <c r="U54" s="39" t="e">
        <f t="shared" si="7"/>
        <v>#DIV/0!</v>
      </c>
      <c r="V54" s="40"/>
      <c r="W54" s="49" t="e">
        <f t="shared" si="8"/>
        <v>#DIV/0!</v>
      </c>
      <c r="X54" s="49" t="e">
        <f t="shared" si="11"/>
        <v>#DIV/0!</v>
      </c>
    </row>
    <row r="55" spans="1:24" ht="15" customHeight="1" x14ac:dyDescent="0.2">
      <c r="A55" s="50">
        <v>37196</v>
      </c>
      <c r="B55" s="35">
        <f t="shared" si="9"/>
        <v>0</v>
      </c>
      <c r="C55" s="35"/>
      <c r="D55" s="35"/>
      <c r="E55" s="35"/>
      <c r="F55" s="35">
        <f t="shared" si="2"/>
        <v>0</v>
      </c>
      <c r="G55" s="36"/>
      <c r="H55" s="150"/>
      <c r="I55" s="18">
        <f t="shared" si="0"/>
        <v>0</v>
      </c>
      <c r="K55" s="16">
        <v>8.66</v>
      </c>
      <c r="L55" s="20">
        <f t="shared" si="3"/>
        <v>8.3316474937067397E-3</v>
      </c>
      <c r="M55" s="18">
        <f t="shared" si="4"/>
        <v>8.3000000000000018E-3</v>
      </c>
      <c r="N55" s="18">
        <f t="shared" si="1"/>
        <v>6.9166666666666682E-4</v>
      </c>
      <c r="O55" s="18"/>
      <c r="P55" s="52">
        <v>37196</v>
      </c>
      <c r="Q55" s="39" t="e">
        <f t="shared" si="10"/>
        <v>#DIV/0!</v>
      </c>
      <c r="R55" s="39">
        <f t="shared" si="5"/>
        <v>0</v>
      </c>
      <c r="S55" s="39" t="e">
        <f t="shared" si="14"/>
        <v>#DIV/0!</v>
      </c>
      <c r="T55" s="39">
        <f t="shared" si="6"/>
        <v>0</v>
      </c>
      <c r="U55" s="39" t="e">
        <f t="shared" si="7"/>
        <v>#DIV/0!</v>
      </c>
      <c r="V55" s="40"/>
      <c r="W55" s="49" t="e">
        <f t="shared" si="8"/>
        <v>#DIV/0!</v>
      </c>
      <c r="X55" s="49" t="e">
        <f t="shared" si="11"/>
        <v>#DIV/0!</v>
      </c>
    </row>
    <row r="56" spans="1:24" ht="15" customHeight="1" x14ac:dyDescent="0.2">
      <c r="A56" s="50">
        <v>37226</v>
      </c>
      <c r="B56" s="35">
        <f t="shared" si="9"/>
        <v>0</v>
      </c>
      <c r="C56" s="35"/>
      <c r="D56" s="35"/>
      <c r="E56" s="35"/>
      <c r="F56" s="35">
        <f t="shared" si="2"/>
        <v>0</v>
      </c>
      <c r="G56" s="36"/>
      <c r="H56" s="150"/>
      <c r="I56" s="18">
        <f t="shared" si="0"/>
        <v>0</v>
      </c>
      <c r="K56" s="16">
        <v>8.5599999999999987</v>
      </c>
      <c r="L56" s="20">
        <f t="shared" si="3"/>
        <v>7.3244741788172085E-3</v>
      </c>
      <c r="M56" s="18">
        <f t="shared" si="4"/>
        <v>7.2999999999999871E-3</v>
      </c>
      <c r="N56" s="18">
        <f t="shared" si="1"/>
        <v>6.0833333333333225E-4</v>
      </c>
      <c r="O56" s="18"/>
      <c r="P56" s="52">
        <v>37226</v>
      </c>
      <c r="Q56" s="39" t="e">
        <f t="shared" si="10"/>
        <v>#DIV/0!</v>
      </c>
      <c r="R56" s="39">
        <f t="shared" si="5"/>
        <v>0</v>
      </c>
      <c r="S56" s="39" t="e">
        <f t="shared" si="14"/>
        <v>#DIV/0!</v>
      </c>
      <c r="T56" s="39">
        <f t="shared" si="6"/>
        <v>0</v>
      </c>
      <c r="U56" s="39" t="e">
        <f t="shared" si="7"/>
        <v>#DIV/0!</v>
      </c>
      <c r="V56" s="40"/>
      <c r="W56" s="49" t="e">
        <f t="shared" si="8"/>
        <v>#DIV/0!</v>
      </c>
      <c r="X56" s="49" t="e">
        <f t="shared" si="11"/>
        <v>#DIV/0!</v>
      </c>
    </row>
    <row r="57" spans="1:24" ht="15" customHeight="1" x14ac:dyDescent="0.2">
      <c r="A57" s="50">
        <v>37257</v>
      </c>
      <c r="B57" s="35">
        <f t="shared" si="9"/>
        <v>0</v>
      </c>
      <c r="C57" s="35"/>
      <c r="D57" s="35"/>
      <c r="E57" s="35"/>
      <c r="F57" s="35">
        <f t="shared" si="2"/>
        <v>0</v>
      </c>
      <c r="G57" s="36"/>
      <c r="H57" s="150"/>
      <c r="I57" s="18">
        <f t="shared" si="0"/>
        <v>0</v>
      </c>
      <c r="K57" s="16">
        <v>8.67</v>
      </c>
      <c r="L57" s="20">
        <f t="shared" si="3"/>
        <v>8.4324155789816668E-3</v>
      </c>
      <c r="M57" s="18">
        <f t="shared" si="4"/>
        <v>8.4000000000000047E-3</v>
      </c>
      <c r="N57" s="18">
        <f t="shared" si="1"/>
        <v>7.0000000000000043E-4</v>
      </c>
      <c r="O57" s="18"/>
      <c r="P57" s="52">
        <v>37257</v>
      </c>
      <c r="Q57" s="39" t="e">
        <f t="shared" si="10"/>
        <v>#DIV/0!</v>
      </c>
      <c r="R57" s="39">
        <f t="shared" si="5"/>
        <v>0</v>
      </c>
      <c r="S57" s="39" t="e">
        <f t="shared" si="14"/>
        <v>#DIV/0!</v>
      </c>
      <c r="T57" s="39">
        <f t="shared" si="6"/>
        <v>0</v>
      </c>
      <c r="U57" s="39" t="e">
        <f t="shared" si="7"/>
        <v>#DIV/0!</v>
      </c>
      <c r="V57" s="40"/>
      <c r="W57" s="49" t="e">
        <f t="shared" si="8"/>
        <v>#DIV/0!</v>
      </c>
      <c r="X57" s="49" t="e">
        <f t="shared" si="11"/>
        <v>#DIV/0!</v>
      </c>
    </row>
    <row r="58" spans="1:24" ht="15" customHeight="1" x14ac:dyDescent="0.2">
      <c r="A58" s="50">
        <v>37288</v>
      </c>
      <c r="B58" s="35">
        <f t="shared" si="9"/>
        <v>0</v>
      </c>
      <c r="C58" s="35"/>
      <c r="D58" s="35"/>
      <c r="E58" s="35"/>
      <c r="F58" s="35">
        <f t="shared" si="2"/>
        <v>0</v>
      </c>
      <c r="G58" s="36"/>
      <c r="H58" s="150"/>
      <c r="I58" s="18">
        <f t="shared" si="0"/>
        <v>0</v>
      </c>
      <c r="K58" s="16">
        <v>8.6300000000000008</v>
      </c>
      <c r="L58" s="20">
        <f t="shared" si="3"/>
        <v>8.0293986163995079E-3</v>
      </c>
      <c r="M58" s="18">
        <f t="shared" si="4"/>
        <v>8.0000000000000071E-3</v>
      </c>
      <c r="N58" s="18">
        <f t="shared" si="1"/>
        <v>6.6666666666666729E-4</v>
      </c>
      <c r="O58" s="18"/>
      <c r="P58" s="52">
        <v>37288</v>
      </c>
      <c r="Q58" s="39" t="e">
        <f t="shared" si="10"/>
        <v>#DIV/0!</v>
      </c>
      <c r="R58" s="39">
        <f t="shared" si="5"/>
        <v>0</v>
      </c>
      <c r="S58" s="39" t="e">
        <f t="shared" si="14"/>
        <v>#DIV/0!</v>
      </c>
      <c r="T58" s="39">
        <f t="shared" si="6"/>
        <v>0</v>
      </c>
      <c r="U58" s="39" t="e">
        <f t="shared" si="7"/>
        <v>#DIV/0!</v>
      </c>
      <c r="V58" s="40"/>
      <c r="W58" s="49" t="e">
        <f t="shared" si="8"/>
        <v>#DIV/0!</v>
      </c>
      <c r="X58" s="49" t="e">
        <f t="shared" si="11"/>
        <v>#DIV/0!</v>
      </c>
    </row>
    <row r="59" spans="1:24" ht="15" customHeight="1" x14ac:dyDescent="0.2">
      <c r="A59" s="50">
        <v>37316</v>
      </c>
      <c r="B59" s="35">
        <f t="shared" si="9"/>
        <v>0</v>
      </c>
      <c r="C59" s="35"/>
      <c r="D59" s="35"/>
      <c r="E59" s="35"/>
      <c r="F59" s="35">
        <f t="shared" si="2"/>
        <v>0</v>
      </c>
      <c r="G59" s="36"/>
      <c r="H59" s="150"/>
      <c r="I59" s="18">
        <f t="shared" si="0"/>
        <v>0</v>
      </c>
      <c r="K59" s="16">
        <v>8.57</v>
      </c>
      <c r="L59" s="20">
        <f t="shared" si="3"/>
        <v>7.4251499960049649E-3</v>
      </c>
      <c r="M59" s="18">
        <f t="shared" si="4"/>
        <v>7.4000000000000038E-3</v>
      </c>
      <c r="N59" s="18">
        <f t="shared" si="1"/>
        <v>6.1666666666666695E-4</v>
      </c>
      <c r="O59" s="18"/>
      <c r="P59" s="52">
        <v>37316</v>
      </c>
      <c r="Q59" s="39" t="e">
        <f t="shared" si="10"/>
        <v>#DIV/0!</v>
      </c>
      <c r="R59" s="39">
        <f t="shared" si="5"/>
        <v>0</v>
      </c>
      <c r="S59" s="39" t="e">
        <f t="shared" si="14"/>
        <v>#DIV/0!</v>
      </c>
      <c r="T59" s="39">
        <f t="shared" si="6"/>
        <v>0</v>
      </c>
      <c r="U59" s="39" t="e">
        <f t="shared" si="7"/>
        <v>#DIV/0!</v>
      </c>
      <c r="V59" s="40"/>
      <c r="W59" s="49" t="e">
        <f t="shared" si="8"/>
        <v>#DIV/0!</v>
      </c>
      <c r="X59" s="49" t="e">
        <f t="shared" si="11"/>
        <v>#DIV/0!</v>
      </c>
    </row>
    <row r="60" spans="1:24" ht="15" customHeight="1" x14ac:dyDescent="0.2">
      <c r="A60" s="50">
        <v>37347</v>
      </c>
      <c r="B60" s="35">
        <f t="shared" si="9"/>
        <v>0</v>
      </c>
      <c r="C60" s="35"/>
      <c r="D60" s="35"/>
      <c r="E60" s="35"/>
      <c r="F60" s="35">
        <f t="shared" si="2"/>
        <v>0</v>
      </c>
      <c r="G60" s="36"/>
      <c r="H60" s="150"/>
      <c r="I60" s="18">
        <f t="shared" si="0"/>
        <v>0</v>
      </c>
      <c r="K60" s="16">
        <v>8.5</v>
      </c>
      <c r="L60" s="20">
        <f t="shared" si="3"/>
        <v>6.7206129230672484E-3</v>
      </c>
      <c r="M60" s="18">
        <f t="shared" si="4"/>
        <v>6.7000000000000115E-3</v>
      </c>
      <c r="N60" s="18">
        <f t="shared" si="1"/>
        <v>5.5833333333333429E-4</v>
      </c>
      <c r="O60" s="18"/>
      <c r="P60" s="52">
        <v>37347</v>
      </c>
      <c r="Q60" s="39" t="e">
        <f t="shared" si="10"/>
        <v>#DIV/0!</v>
      </c>
      <c r="R60" s="39">
        <f t="shared" si="5"/>
        <v>0</v>
      </c>
      <c r="S60" s="39" t="e">
        <f t="shared" si="14"/>
        <v>#DIV/0!</v>
      </c>
      <c r="T60" s="39">
        <f t="shared" si="6"/>
        <v>0</v>
      </c>
      <c r="U60" s="39" t="e">
        <f t="shared" si="7"/>
        <v>#DIV/0!</v>
      </c>
      <c r="V60" s="40"/>
      <c r="W60" s="49" t="e">
        <f t="shared" si="8"/>
        <v>#DIV/0!</v>
      </c>
      <c r="X60" s="49" t="e">
        <f t="shared" si="11"/>
        <v>#DIV/0!</v>
      </c>
    </row>
    <row r="61" spans="1:24" ht="15" customHeight="1" x14ac:dyDescent="0.2">
      <c r="A61" s="50">
        <v>37377</v>
      </c>
      <c r="B61" s="35">
        <f t="shared" si="9"/>
        <v>0</v>
      </c>
      <c r="C61" s="35"/>
      <c r="D61" s="35"/>
      <c r="E61" s="35"/>
      <c r="F61" s="35">
        <f t="shared" si="2"/>
        <v>0</v>
      </c>
      <c r="G61" s="36"/>
      <c r="H61" s="150"/>
      <c r="I61" s="18">
        <f t="shared" si="0"/>
        <v>0</v>
      </c>
      <c r="K61" s="16">
        <v>8.48</v>
      </c>
      <c r="L61" s="20">
        <f t="shared" si="3"/>
        <v>6.5193995898140678E-3</v>
      </c>
      <c r="M61" s="18">
        <f t="shared" si="4"/>
        <v>6.5000000000000058E-3</v>
      </c>
      <c r="N61" s="18">
        <f t="shared" si="1"/>
        <v>5.4166666666666718E-4</v>
      </c>
      <c r="O61" s="18"/>
      <c r="P61" s="52">
        <v>37377</v>
      </c>
      <c r="Q61" s="39" t="e">
        <f t="shared" si="10"/>
        <v>#DIV/0!</v>
      </c>
      <c r="R61" s="39">
        <f t="shared" si="5"/>
        <v>0</v>
      </c>
      <c r="S61" s="39" t="e">
        <f t="shared" si="14"/>
        <v>#DIV/0!</v>
      </c>
      <c r="T61" s="39">
        <f t="shared" si="6"/>
        <v>0</v>
      </c>
      <c r="U61" s="39" t="e">
        <f t="shared" si="7"/>
        <v>#DIV/0!</v>
      </c>
      <c r="V61" s="40"/>
      <c r="W61" s="49" t="e">
        <f t="shared" si="8"/>
        <v>#DIV/0!</v>
      </c>
      <c r="X61" s="49" t="e">
        <f t="shared" si="11"/>
        <v>#DIV/0!</v>
      </c>
    </row>
    <row r="62" spans="1:24" ht="15" customHeight="1" x14ac:dyDescent="0.2">
      <c r="A62" s="50">
        <v>37408</v>
      </c>
      <c r="B62" s="35">
        <f t="shared" si="9"/>
        <v>0</v>
      </c>
      <c r="C62" s="35"/>
      <c r="D62" s="35"/>
      <c r="E62" s="35"/>
      <c r="F62" s="35">
        <f t="shared" si="2"/>
        <v>0</v>
      </c>
      <c r="G62" s="36"/>
      <c r="H62" s="150"/>
      <c r="I62" s="18">
        <f t="shared" si="0"/>
        <v>0</v>
      </c>
      <c r="K62" s="16">
        <v>8.44</v>
      </c>
      <c r="L62" s="20">
        <f t="shared" si="3"/>
        <v>6.1170835144563895E-3</v>
      </c>
      <c r="M62" s="18">
        <f t="shared" si="4"/>
        <v>6.0999999999999943E-3</v>
      </c>
      <c r="N62" s="18">
        <f t="shared" si="1"/>
        <v>5.0833333333333286E-4</v>
      </c>
      <c r="O62" s="18"/>
      <c r="P62" s="52">
        <v>37408</v>
      </c>
      <c r="Q62" s="39" t="e">
        <f t="shared" si="10"/>
        <v>#DIV/0!</v>
      </c>
      <c r="R62" s="39">
        <f t="shared" si="5"/>
        <v>0</v>
      </c>
      <c r="S62" s="39" t="e">
        <f t="shared" si="14"/>
        <v>#DIV/0!</v>
      </c>
      <c r="T62" s="39">
        <f t="shared" si="6"/>
        <v>0</v>
      </c>
      <c r="U62" s="39" t="e">
        <f t="shared" si="7"/>
        <v>#DIV/0!</v>
      </c>
      <c r="V62" s="40"/>
      <c r="W62" s="49" t="e">
        <f t="shared" si="8"/>
        <v>#DIV/0!</v>
      </c>
      <c r="X62" s="49" t="e">
        <f t="shared" si="11"/>
        <v>#DIV/0!</v>
      </c>
    </row>
    <row r="63" spans="1:24" ht="15" customHeight="1" x14ac:dyDescent="0.2">
      <c r="A63" s="50">
        <v>37438</v>
      </c>
      <c r="B63" s="35">
        <f t="shared" si="9"/>
        <v>0</v>
      </c>
      <c r="C63" s="35"/>
      <c r="D63" s="35"/>
      <c r="E63" s="35"/>
      <c r="F63" s="35">
        <f t="shared" si="2"/>
        <v>0</v>
      </c>
      <c r="G63" s="36"/>
      <c r="H63" s="150"/>
      <c r="I63" s="18">
        <f t="shared" si="0"/>
        <v>0</v>
      </c>
      <c r="K63" s="16">
        <v>7.9200000000000008</v>
      </c>
      <c r="L63" s="20">
        <f t="shared" si="3"/>
        <v>9.0037134282905384E-4</v>
      </c>
      <c r="M63" s="18">
        <f t="shared" si="4"/>
        <v>9.000000000000119E-4</v>
      </c>
      <c r="N63" s="18">
        <f t="shared" si="1"/>
        <v>7.5000000000000996E-5</v>
      </c>
      <c r="O63" s="18"/>
      <c r="P63" s="52">
        <v>37438</v>
      </c>
      <c r="Q63" s="39" t="e">
        <f t="shared" si="10"/>
        <v>#DIV/0!</v>
      </c>
      <c r="R63" s="39">
        <f t="shared" si="5"/>
        <v>0</v>
      </c>
      <c r="S63" s="39" t="e">
        <f t="shared" si="14"/>
        <v>#DIV/0!</v>
      </c>
      <c r="T63" s="39">
        <f t="shared" si="6"/>
        <v>0</v>
      </c>
      <c r="U63" s="39" t="e">
        <f t="shared" si="7"/>
        <v>#DIV/0!</v>
      </c>
      <c r="V63" s="40"/>
      <c r="W63" s="49" t="e">
        <f t="shared" si="8"/>
        <v>#DIV/0!</v>
      </c>
      <c r="X63" s="49" t="e">
        <f t="shared" si="11"/>
        <v>#DIV/0!</v>
      </c>
    </row>
    <row r="64" spans="1:24" ht="15" customHeight="1" x14ac:dyDescent="0.2">
      <c r="A64" s="50">
        <v>37469</v>
      </c>
      <c r="B64" s="35">
        <f t="shared" si="9"/>
        <v>0</v>
      </c>
      <c r="C64" s="35"/>
      <c r="D64" s="35"/>
      <c r="E64" s="35"/>
      <c r="F64" s="35">
        <f t="shared" si="2"/>
        <v>0</v>
      </c>
      <c r="G64" s="36"/>
      <c r="H64" s="150"/>
      <c r="I64" s="18">
        <f t="shared" si="0"/>
        <v>0</v>
      </c>
      <c r="K64" s="16">
        <v>8.2600000000000016</v>
      </c>
      <c r="L64" s="20">
        <f t="shared" si="3"/>
        <v>4.3084847139167604E-3</v>
      </c>
      <c r="M64" s="18">
        <f t="shared" si="4"/>
        <v>4.300000000000026E-3</v>
      </c>
      <c r="N64" s="18">
        <f t="shared" si="1"/>
        <v>3.583333333333355E-4</v>
      </c>
      <c r="O64" s="18"/>
      <c r="P64" s="52">
        <v>37469</v>
      </c>
      <c r="Q64" s="39" t="e">
        <f t="shared" si="10"/>
        <v>#DIV/0!</v>
      </c>
      <c r="R64" s="39">
        <f t="shared" si="5"/>
        <v>0</v>
      </c>
      <c r="S64" s="39" t="e">
        <f t="shared" si="14"/>
        <v>#DIV/0!</v>
      </c>
      <c r="T64" s="39">
        <f t="shared" si="6"/>
        <v>0</v>
      </c>
      <c r="U64" s="39" t="e">
        <f t="shared" si="7"/>
        <v>#DIV/0!</v>
      </c>
      <c r="V64" s="40"/>
      <c r="W64" s="49" t="e">
        <f t="shared" si="8"/>
        <v>#DIV/0!</v>
      </c>
      <c r="X64" s="49" t="e">
        <f t="shared" si="11"/>
        <v>#DIV/0!</v>
      </c>
    </row>
    <row r="65" spans="1:24" ht="15" customHeight="1" x14ac:dyDescent="0.2">
      <c r="A65" s="50">
        <v>37500</v>
      </c>
      <c r="B65" s="35">
        <f>F64</f>
        <v>0</v>
      </c>
      <c r="C65" s="35"/>
      <c r="D65" s="35"/>
      <c r="E65" s="35"/>
      <c r="F65" s="35">
        <f t="shared" si="2"/>
        <v>0</v>
      </c>
      <c r="G65" s="36"/>
      <c r="H65" s="150"/>
      <c r="I65" s="18">
        <f t="shared" si="0"/>
        <v>0</v>
      </c>
      <c r="K65" s="16">
        <v>8.25</v>
      </c>
      <c r="L65" s="20">
        <f t="shared" si="3"/>
        <v>4.2080944399325304E-3</v>
      </c>
      <c r="M65" s="18">
        <f t="shared" si="4"/>
        <v>4.2000000000000093E-3</v>
      </c>
      <c r="N65" s="18">
        <f t="shared" si="1"/>
        <v>3.5000000000000076E-4</v>
      </c>
      <c r="P65" s="52">
        <v>37500</v>
      </c>
      <c r="Q65" s="39" t="e">
        <f t="shared" si="10"/>
        <v>#DIV/0!</v>
      </c>
      <c r="R65" s="39">
        <f t="shared" si="5"/>
        <v>0</v>
      </c>
      <c r="S65" s="39" t="e">
        <f t="shared" si="14"/>
        <v>#DIV/0!</v>
      </c>
      <c r="T65" s="39">
        <f t="shared" si="6"/>
        <v>0</v>
      </c>
      <c r="U65" s="39" t="e">
        <f t="shared" si="7"/>
        <v>#DIV/0!</v>
      </c>
      <c r="V65" s="40"/>
      <c r="W65" s="49" t="e">
        <f t="shared" si="8"/>
        <v>#DIV/0!</v>
      </c>
      <c r="X65" s="49" t="e">
        <f t="shared" si="11"/>
        <v>#DIV/0!</v>
      </c>
    </row>
    <row r="66" spans="1:24" ht="15" customHeight="1" x14ac:dyDescent="0.2">
      <c r="A66" s="50">
        <v>37530</v>
      </c>
      <c r="B66" s="35">
        <f t="shared" ref="B66:B129" si="15">F65</f>
        <v>0</v>
      </c>
      <c r="C66" s="35"/>
      <c r="D66" s="35"/>
      <c r="E66" s="35"/>
      <c r="F66" s="35">
        <f t="shared" si="2"/>
        <v>0</v>
      </c>
      <c r="G66" s="36"/>
      <c r="H66" s="150"/>
      <c r="I66" s="18">
        <f t="shared" si="0"/>
        <v>0</v>
      </c>
      <c r="K66" s="16">
        <v>8.2799999999999994</v>
      </c>
      <c r="L66" s="20">
        <f t="shared" si="3"/>
        <v>4.5092928613581496E-3</v>
      </c>
      <c r="M66" s="18">
        <f t="shared" si="4"/>
        <v>4.500000000000004E-3</v>
      </c>
      <c r="N66" s="18">
        <f t="shared" si="1"/>
        <v>3.7500000000000033E-4</v>
      </c>
      <c r="P66" s="52">
        <v>37530</v>
      </c>
      <c r="Q66" s="39" t="e">
        <f t="shared" si="10"/>
        <v>#DIV/0!</v>
      </c>
      <c r="R66" s="39">
        <f t="shared" si="5"/>
        <v>0</v>
      </c>
      <c r="S66" s="39" t="e">
        <f t="shared" si="14"/>
        <v>#DIV/0!</v>
      </c>
      <c r="T66" s="39">
        <f t="shared" si="6"/>
        <v>0</v>
      </c>
      <c r="U66" s="39" t="e">
        <f t="shared" si="7"/>
        <v>#DIV/0!</v>
      </c>
      <c r="V66" s="53"/>
      <c r="W66" s="49" t="e">
        <f t="shared" si="8"/>
        <v>#DIV/0!</v>
      </c>
      <c r="X66" s="49" t="e">
        <f t="shared" si="11"/>
        <v>#DIV/0!</v>
      </c>
    </row>
    <row r="67" spans="1:24" ht="15" customHeight="1" x14ac:dyDescent="0.2">
      <c r="A67" s="50">
        <v>37561</v>
      </c>
      <c r="B67" s="35">
        <f t="shared" si="15"/>
        <v>0</v>
      </c>
      <c r="C67" s="35"/>
      <c r="D67" s="35"/>
      <c r="E67" s="35"/>
      <c r="F67" s="35">
        <f t="shared" si="2"/>
        <v>0</v>
      </c>
      <c r="G67" s="36"/>
      <c r="H67" s="150"/>
      <c r="I67" s="18">
        <f t="shared" si="0"/>
        <v>0</v>
      </c>
      <c r="J67" s="54"/>
      <c r="K67" s="16">
        <v>8.2000000000000011</v>
      </c>
      <c r="L67" s="20">
        <f t="shared" si="3"/>
        <v>3.7062810366874643E-3</v>
      </c>
      <c r="M67" s="18">
        <f t="shared" si="4"/>
        <v>3.7000000000000227E-3</v>
      </c>
      <c r="N67" s="18">
        <f t="shared" si="1"/>
        <v>3.0833333333333521E-4</v>
      </c>
      <c r="P67" s="52">
        <v>37561</v>
      </c>
      <c r="Q67" s="39" t="e">
        <f t="shared" si="10"/>
        <v>#DIV/0!</v>
      </c>
      <c r="R67" s="39">
        <f t="shared" si="5"/>
        <v>0</v>
      </c>
      <c r="S67" s="39" t="e">
        <f t="shared" si="14"/>
        <v>#DIV/0!</v>
      </c>
      <c r="T67" s="39">
        <f t="shared" si="6"/>
        <v>0</v>
      </c>
      <c r="U67" s="39" t="e">
        <f t="shared" si="7"/>
        <v>#DIV/0!</v>
      </c>
      <c r="W67" s="49" t="e">
        <f t="shared" si="8"/>
        <v>#DIV/0!</v>
      </c>
      <c r="X67" s="49" t="e">
        <f t="shared" si="11"/>
        <v>#DIV/0!</v>
      </c>
    </row>
    <row r="68" spans="1:24" ht="15" customHeight="1" x14ac:dyDescent="0.2">
      <c r="A68" s="50">
        <v>37591</v>
      </c>
      <c r="B68" s="35">
        <f t="shared" si="15"/>
        <v>0</v>
      </c>
      <c r="C68" s="35"/>
      <c r="D68" s="35"/>
      <c r="E68" s="35"/>
      <c r="F68" s="35">
        <f t="shared" si="2"/>
        <v>0</v>
      </c>
      <c r="G68" s="36"/>
      <c r="H68" s="150"/>
      <c r="I68" s="18">
        <f t="shared" si="0"/>
        <v>0</v>
      </c>
      <c r="K68" s="16">
        <v>8.2799999999999994</v>
      </c>
      <c r="L68" s="20">
        <f t="shared" si="3"/>
        <v>4.5092928613581496E-3</v>
      </c>
      <c r="M68" s="18">
        <f t="shared" si="4"/>
        <v>4.500000000000004E-3</v>
      </c>
      <c r="N68" s="18">
        <f t="shared" si="1"/>
        <v>3.7500000000000033E-4</v>
      </c>
      <c r="P68" s="52">
        <v>37591</v>
      </c>
      <c r="Q68" s="39" t="e">
        <f t="shared" si="10"/>
        <v>#DIV/0!</v>
      </c>
      <c r="R68" s="39">
        <f t="shared" si="5"/>
        <v>0</v>
      </c>
      <c r="S68" s="39" t="e">
        <f t="shared" si="14"/>
        <v>#DIV/0!</v>
      </c>
      <c r="T68" s="39">
        <f t="shared" si="6"/>
        <v>0</v>
      </c>
      <c r="U68" s="39" t="e">
        <f t="shared" si="7"/>
        <v>#DIV/0!</v>
      </c>
      <c r="W68" s="49" t="e">
        <f t="shared" si="8"/>
        <v>#DIV/0!</v>
      </c>
      <c r="X68" s="49" t="e">
        <f t="shared" si="11"/>
        <v>#DIV/0!</v>
      </c>
    </row>
    <row r="69" spans="1:24" ht="15" customHeight="1" x14ac:dyDescent="0.2">
      <c r="A69" s="50">
        <v>37622</v>
      </c>
      <c r="B69" s="35">
        <f t="shared" si="15"/>
        <v>0</v>
      </c>
      <c r="C69" s="35"/>
      <c r="D69" s="35"/>
      <c r="E69" s="35"/>
      <c r="F69" s="35">
        <f t="shared" si="2"/>
        <v>0</v>
      </c>
      <c r="G69" s="36"/>
      <c r="H69" s="150"/>
      <c r="I69" s="18">
        <f t="shared" si="0"/>
        <v>0</v>
      </c>
      <c r="K69" s="16">
        <v>8.2900000000000009</v>
      </c>
      <c r="L69" s="20">
        <f t="shared" si="3"/>
        <v>4.6097107363436418E-3</v>
      </c>
      <c r="M69" s="18">
        <f t="shared" si="4"/>
        <v>4.6000000000000207E-3</v>
      </c>
      <c r="N69" s="18">
        <f t="shared" si="1"/>
        <v>3.8333333333333508E-4</v>
      </c>
      <c r="P69" s="52">
        <v>37622</v>
      </c>
      <c r="Q69" s="39" t="e">
        <f t="shared" si="10"/>
        <v>#DIV/0!</v>
      </c>
      <c r="R69" s="39">
        <f t="shared" si="5"/>
        <v>0</v>
      </c>
      <c r="S69" s="39" t="e">
        <f t="shared" si="14"/>
        <v>#DIV/0!</v>
      </c>
      <c r="T69" s="39">
        <f t="shared" si="6"/>
        <v>0</v>
      </c>
      <c r="U69" s="39" t="e">
        <f t="shared" si="7"/>
        <v>#DIV/0!</v>
      </c>
      <c r="W69" s="49" t="e">
        <f t="shared" si="8"/>
        <v>#DIV/0!</v>
      </c>
      <c r="X69" s="49" t="e">
        <f t="shared" si="11"/>
        <v>#DIV/0!</v>
      </c>
    </row>
    <row r="70" spans="1:24" ht="15" customHeight="1" x14ac:dyDescent="0.2">
      <c r="A70" s="50">
        <v>37653</v>
      </c>
      <c r="B70" s="35">
        <f t="shared" si="15"/>
        <v>0</v>
      </c>
      <c r="C70" s="35"/>
      <c r="D70" s="35"/>
      <c r="E70" s="35"/>
      <c r="F70" s="35">
        <f t="shared" si="2"/>
        <v>0</v>
      </c>
      <c r="G70" s="36"/>
      <c r="H70" s="150"/>
      <c r="I70" s="18">
        <f t="shared" si="0"/>
        <v>0</v>
      </c>
      <c r="K70" s="16">
        <v>8.34</v>
      </c>
      <c r="L70" s="20">
        <f t="shared" si="3"/>
        <v>5.1119381545972065E-3</v>
      </c>
      <c r="M70" s="18">
        <f t="shared" si="4"/>
        <v>5.1000000000000073E-3</v>
      </c>
      <c r="N70" s="18">
        <f t="shared" si="1"/>
        <v>4.2500000000000063E-4</v>
      </c>
      <c r="P70" s="52">
        <v>37653</v>
      </c>
      <c r="Q70" s="39" t="e">
        <f t="shared" si="10"/>
        <v>#DIV/0!</v>
      </c>
      <c r="R70" s="39">
        <f t="shared" si="5"/>
        <v>0</v>
      </c>
      <c r="S70" s="39" t="e">
        <f t="shared" si="14"/>
        <v>#DIV/0!</v>
      </c>
      <c r="T70" s="39">
        <f t="shared" si="6"/>
        <v>0</v>
      </c>
      <c r="U70" s="39" t="e">
        <f t="shared" si="7"/>
        <v>#DIV/0!</v>
      </c>
      <c r="W70" s="49" t="e">
        <f t="shared" si="8"/>
        <v>#DIV/0!</v>
      </c>
      <c r="X70" s="49" t="e">
        <f t="shared" si="11"/>
        <v>#DIV/0!</v>
      </c>
    </row>
    <row r="71" spans="1:24" ht="15" customHeight="1" x14ac:dyDescent="0.2">
      <c r="A71" s="50">
        <v>37681</v>
      </c>
      <c r="B71" s="35">
        <f t="shared" si="15"/>
        <v>0</v>
      </c>
      <c r="C71" s="35"/>
      <c r="D71" s="35"/>
      <c r="E71" s="35"/>
      <c r="F71" s="35">
        <f t="shared" si="2"/>
        <v>0</v>
      </c>
      <c r="G71" s="36"/>
      <c r="H71" s="150"/>
      <c r="I71" s="18">
        <f t="shared" si="0"/>
        <v>0</v>
      </c>
      <c r="J71" s="51"/>
      <c r="K71" s="16">
        <v>8.08</v>
      </c>
      <c r="L71" s="20">
        <f t="shared" si="3"/>
        <v>2.5028665735604694E-3</v>
      </c>
      <c r="M71" s="18">
        <f t="shared" si="4"/>
        <v>2.5000000000000022E-3</v>
      </c>
      <c r="N71" s="18">
        <f t="shared" si="1"/>
        <v>2.0833333333333351E-4</v>
      </c>
      <c r="P71" s="52">
        <v>37681</v>
      </c>
      <c r="Q71" s="39" t="e">
        <f t="shared" si="10"/>
        <v>#DIV/0!</v>
      </c>
      <c r="R71" s="39">
        <f t="shared" si="5"/>
        <v>0</v>
      </c>
      <c r="S71" s="39" t="e">
        <f t="shared" ref="S71:S102" si="16">IF(N71&lt;I71,D71/I71*N71*Q71/B71,D71/I71*I71*Q71/B71)</f>
        <v>#DIV/0!</v>
      </c>
      <c r="T71" s="39">
        <f t="shared" si="6"/>
        <v>0</v>
      </c>
      <c r="U71" s="39" t="e">
        <f t="shared" si="7"/>
        <v>#DIV/0!</v>
      </c>
      <c r="W71" s="49" t="e">
        <f t="shared" si="8"/>
        <v>#DIV/0!</v>
      </c>
      <c r="X71" s="49" t="e">
        <f t="shared" si="11"/>
        <v>#DIV/0!</v>
      </c>
    </row>
    <row r="72" spans="1:24" ht="15" customHeight="1" x14ac:dyDescent="0.2">
      <c r="A72" s="50">
        <v>37712</v>
      </c>
      <c r="B72" s="35">
        <f t="shared" si="15"/>
        <v>0</v>
      </c>
      <c r="C72" s="35"/>
      <c r="D72" s="35"/>
      <c r="E72" s="35"/>
      <c r="F72" s="35">
        <f t="shared" si="2"/>
        <v>0</v>
      </c>
      <c r="G72" s="36"/>
      <c r="H72" s="150"/>
      <c r="I72" s="18">
        <f t="shared" si="0"/>
        <v>0</v>
      </c>
      <c r="K72" s="16">
        <v>8.0299999999999994</v>
      </c>
      <c r="L72" s="20">
        <f t="shared" si="3"/>
        <v>2.0018343522341109E-3</v>
      </c>
      <c r="M72" s="18">
        <f t="shared" si="4"/>
        <v>2.0000000000000018E-3</v>
      </c>
      <c r="N72" s="18">
        <f t="shared" si="1"/>
        <v>1.6666666666666682E-4</v>
      </c>
      <c r="P72" s="52">
        <v>37712</v>
      </c>
      <c r="Q72" s="39" t="e">
        <f t="shared" si="10"/>
        <v>#DIV/0!</v>
      </c>
      <c r="R72" s="39">
        <f t="shared" si="5"/>
        <v>0</v>
      </c>
      <c r="S72" s="39" t="e">
        <f t="shared" si="16"/>
        <v>#DIV/0!</v>
      </c>
      <c r="T72" s="39">
        <f t="shared" si="6"/>
        <v>0</v>
      </c>
      <c r="U72" s="39" t="e">
        <f t="shared" si="7"/>
        <v>#DIV/0!</v>
      </c>
      <c r="W72" s="49" t="e">
        <f t="shared" si="8"/>
        <v>#DIV/0!</v>
      </c>
      <c r="X72" s="49" t="e">
        <f t="shared" si="11"/>
        <v>#DIV/0!</v>
      </c>
    </row>
    <row r="73" spans="1:24" ht="15" customHeight="1" x14ac:dyDescent="0.2">
      <c r="A73" s="50">
        <v>37742</v>
      </c>
      <c r="B73" s="35">
        <f t="shared" si="15"/>
        <v>0</v>
      </c>
      <c r="C73" s="35"/>
      <c r="D73" s="35"/>
      <c r="E73" s="35"/>
      <c r="F73" s="35">
        <f t="shared" si="2"/>
        <v>0</v>
      </c>
      <c r="G73" s="36"/>
      <c r="H73" s="150"/>
      <c r="I73" s="18">
        <f t="shared" ref="I73:I136" si="17">H73/12</f>
        <v>0</v>
      </c>
      <c r="K73" s="16">
        <v>8.39</v>
      </c>
      <c r="L73" s="20">
        <f t="shared" si="3"/>
        <v>5.6143957153456103E-3</v>
      </c>
      <c r="M73" s="18">
        <f t="shared" si="4"/>
        <v>5.6000000000000077E-3</v>
      </c>
      <c r="N73" s="18">
        <f t="shared" si="1"/>
        <v>4.6666666666666731E-4</v>
      </c>
      <c r="P73" s="52">
        <v>37742</v>
      </c>
      <c r="Q73" s="39" t="e">
        <f t="shared" si="10"/>
        <v>#DIV/0!</v>
      </c>
      <c r="R73" s="39">
        <f t="shared" si="5"/>
        <v>0</v>
      </c>
      <c r="S73" s="39" t="e">
        <f t="shared" si="16"/>
        <v>#DIV/0!</v>
      </c>
      <c r="T73" s="39">
        <f t="shared" si="6"/>
        <v>0</v>
      </c>
      <c r="U73" s="39" t="e">
        <f t="shared" si="7"/>
        <v>#DIV/0!</v>
      </c>
      <c r="W73" s="49" t="e">
        <f t="shared" si="8"/>
        <v>#DIV/0!</v>
      </c>
      <c r="X73" s="49" t="e">
        <f t="shared" si="11"/>
        <v>#DIV/0!</v>
      </c>
    </row>
    <row r="74" spans="1:24" ht="15" customHeight="1" x14ac:dyDescent="0.2">
      <c r="A74" s="50">
        <v>37773</v>
      </c>
      <c r="B74" s="35">
        <f t="shared" si="15"/>
        <v>0</v>
      </c>
      <c r="C74" s="35"/>
      <c r="D74" s="35"/>
      <c r="E74" s="35"/>
      <c r="F74" s="35">
        <f t="shared" ref="F74:F137" si="18">B74+C74+D74+E74</f>
        <v>0</v>
      </c>
      <c r="G74" s="36"/>
      <c r="H74" s="150"/>
      <c r="I74" s="18">
        <f t="shared" si="17"/>
        <v>0</v>
      </c>
      <c r="K74" s="16">
        <v>7.9699999999999989</v>
      </c>
      <c r="L74" s="20">
        <f t="shared" ref="L74:L137" si="19">POWER(1+N74,12)-1</f>
        <v>1.4008986827782621E-3</v>
      </c>
      <c r="M74" s="18">
        <f t="shared" ref="M74:M137" si="20">K74/100+$K$8</f>
        <v>1.3999999999999985E-3</v>
      </c>
      <c r="N74" s="18">
        <f t="shared" si="1"/>
        <v>1.1666666666666654E-4</v>
      </c>
      <c r="P74" s="52">
        <v>37773</v>
      </c>
      <c r="Q74" s="39" t="e">
        <f t="shared" si="10"/>
        <v>#DIV/0!</v>
      </c>
      <c r="R74" s="39">
        <f t="shared" ref="R74:R137" si="21">C74</f>
        <v>0</v>
      </c>
      <c r="S74" s="39" t="e">
        <f t="shared" si="16"/>
        <v>#DIV/0!</v>
      </c>
      <c r="T74" s="39">
        <f t="shared" ref="T74:T137" si="22">E74</f>
        <v>0</v>
      </c>
      <c r="U74" s="39" t="e">
        <f t="shared" ref="U74:U137" si="23">Q74+R74+S74+T74</f>
        <v>#DIV/0!</v>
      </c>
      <c r="W74" s="49" t="e">
        <f t="shared" ref="W74:W137" si="24">D74-S74</f>
        <v>#DIV/0!</v>
      </c>
      <c r="X74" s="49" t="e">
        <f t="shared" si="11"/>
        <v>#DIV/0!</v>
      </c>
    </row>
    <row r="75" spans="1:24" ht="15" customHeight="1" x14ac:dyDescent="0.2">
      <c r="A75" s="50">
        <v>37803</v>
      </c>
      <c r="B75" s="35">
        <f t="shared" si="15"/>
        <v>0</v>
      </c>
      <c r="C75" s="35"/>
      <c r="D75" s="35"/>
      <c r="E75" s="35"/>
      <c r="F75" s="35">
        <f t="shared" si="18"/>
        <v>0</v>
      </c>
      <c r="G75" s="36"/>
      <c r="H75" s="150"/>
      <c r="I75" s="18">
        <f t="shared" si="17"/>
        <v>0</v>
      </c>
      <c r="K75" s="16">
        <v>8</v>
      </c>
      <c r="L75" s="20">
        <f t="shared" si="19"/>
        <v>1.7013252090316566E-3</v>
      </c>
      <c r="M75" s="18">
        <f t="shared" si="20"/>
        <v>1.7000000000000071E-3</v>
      </c>
      <c r="N75" s="18">
        <f t="shared" si="1"/>
        <v>1.4166666666666725E-4</v>
      </c>
      <c r="P75" s="52">
        <v>37803</v>
      </c>
      <c r="Q75" s="39" t="e">
        <f t="shared" si="10"/>
        <v>#DIV/0!</v>
      </c>
      <c r="R75" s="39">
        <f t="shared" si="21"/>
        <v>0</v>
      </c>
      <c r="S75" s="39" t="e">
        <f t="shared" si="16"/>
        <v>#DIV/0!</v>
      </c>
      <c r="T75" s="39">
        <f t="shared" si="22"/>
        <v>0</v>
      </c>
      <c r="U75" s="39" t="e">
        <f t="shared" si="23"/>
        <v>#DIV/0!</v>
      </c>
      <c r="W75" s="49" t="e">
        <f t="shared" si="24"/>
        <v>#DIV/0!</v>
      </c>
      <c r="X75" s="49" t="e">
        <f t="shared" si="11"/>
        <v>#DIV/0!</v>
      </c>
    </row>
    <row r="76" spans="1:24" ht="15" customHeight="1" x14ac:dyDescent="0.2">
      <c r="A76" s="50">
        <v>37834</v>
      </c>
      <c r="B76" s="35">
        <f t="shared" si="15"/>
        <v>0</v>
      </c>
      <c r="C76" s="35"/>
      <c r="D76" s="35"/>
      <c r="E76" s="35"/>
      <c r="F76" s="35">
        <f t="shared" si="18"/>
        <v>0</v>
      </c>
      <c r="G76" s="36"/>
      <c r="H76" s="150"/>
      <c r="I76" s="18">
        <f t="shared" si="17"/>
        <v>0</v>
      </c>
      <c r="K76" s="16">
        <v>8.24</v>
      </c>
      <c r="L76" s="20">
        <f t="shared" si="19"/>
        <v>4.1077133647480224E-3</v>
      </c>
      <c r="M76" s="18">
        <f t="shared" si="20"/>
        <v>4.1000000000000064E-3</v>
      </c>
      <c r="N76" s="18">
        <f t="shared" si="1"/>
        <v>3.416666666666672E-4</v>
      </c>
      <c r="P76" s="52">
        <v>37834</v>
      </c>
      <c r="Q76" s="39" t="e">
        <f t="shared" si="10"/>
        <v>#DIV/0!</v>
      </c>
      <c r="R76" s="39">
        <f t="shared" si="21"/>
        <v>0</v>
      </c>
      <c r="S76" s="39" t="e">
        <f t="shared" si="16"/>
        <v>#DIV/0!</v>
      </c>
      <c r="T76" s="39">
        <f t="shared" si="22"/>
        <v>0</v>
      </c>
      <c r="U76" s="39" t="e">
        <f t="shared" si="23"/>
        <v>#DIV/0!</v>
      </c>
      <c r="W76" s="49" t="e">
        <f t="shared" si="24"/>
        <v>#DIV/0!</v>
      </c>
      <c r="X76" s="49" t="e">
        <f t="shared" si="11"/>
        <v>#DIV/0!</v>
      </c>
    </row>
    <row r="77" spans="1:24" ht="15" customHeight="1" x14ac:dyDescent="0.2">
      <c r="A77" s="50">
        <v>37865</v>
      </c>
      <c r="B77" s="35">
        <f t="shared" si="15"/>
        <v>0</v>
      </c>
      <c r="C77" s="35"/>
      <c r="D77" s="35"/>
      <c r="E77" s="35"/>
      <c r="F77" s="35">
        <f t="shared" si="18"/>
        <v>0</v>
      </c>
      <c r="G77" s="36"/>
      <c r="H77" s="150"/>
      <c r="I77" s="18">
        <f t="shared" si="17"/>
        <v>0</v>
      </c>
      <c r="J77" s="54"/>
      <c r="K77" s="16">
        <v>8.16</v>
      </c>
      <c r="L77" s="20">
        <f t="shared" si="19"/>
        <v>3.3049958281450298E-3</v>
      </c>
      <c r="M77" s="18">
        <f t="shared" si="20"/>
        <v>3.3000000000000113E-3</v>
      </c>
      <c r="N77" s="18">
        <f t="shared" si="1"/>
        <v>2.7500000000000094E-4</v>
      </c>
      <c r="P77" s="52">
        <v>37865</v>
      </c>
      <c r="Q77" s="39" t="e">
        <f t="shared" ref="Q77:Q140" si="25">U76</f>
        <v>#DIV/0!</v>
      </c>
      <c r="R77" s="39">
        <f t="shared" si="21"/>
        <v>0</v>
      </c>
      <c r="S77" s="39" t="e">
        <f t="shared" si="16"/>
        <v>#DIV/0!</v>
      </c>
      <c r="T77" s="39">
        <f t="shared" si="22"/>
        <v>0</v>
      </c>
      <c r="U77" s="39" t="e">
        <f t="shared" si="23"/>
        <v>#DIV/0!</v>
      </c>
      <c r="W77" s="49" t="e">
        <f t="shared" si="24"/>
        <v>#DIV/0!</v>
      </c>
      <c r="X77" s="49" t="e">
        <f t="shared" ref="X77:X140" si="26">X76+W77</f>
        <v>#DIV/0!</v>
      </c>
    </row>
    <row r="78" spans="1:24" ht="15" customHeight="1" x14ac:dyDescent="0.2">
      <c r="A78" s="50">
        <v>37895</v>
      </c>
      <c r="B78" s="35">
        <f t="shared" si="15"/>
        <v>0</v>
      </c>
      <c r="C78" s="35"/>
      <c r="D78" s="35"/>
      <c r="E78" s="35"/>
      <c r="F78" s="35">
        <f t="shared" si="18"/>
        <v>0</v>
      </c>
      <c r="G78" s="36"/>
      <c r="H78" s="150"/>
      <c r="I78" s="18">
        <f t="shared" si="17"/>
        <v>0</v>
      </c>
      <c r="K78" s="16">
        <v>8.1</v>
      </c>
      <c r="L78" s="20">
        <f t="shared" si="19"/>
        <v>2.7033437572050456E-3</v>
      </c>
      <c r="M78" s="18">
        <f t="shared" si="20"/>
        <v>2.7000000000000079E-3</v>
      </c>
      <c r="N78" s="18">
        <f t="shared" si="1"/>
        <v>2.2500000000000067E-4</v>
      </c>
      <c r="P78" s="52">
        <v>37895</v>
      </c>
      <c r="Q78" s="39" t="e">
        <f t="shared" si="25"/>
        <v>#DIV/0!</v>
      </c>
      <c r="R78" s="39">
        <f t="shared" si="21"/>
        <v>0</v>
      </c>
      <c r="S78" s="39" t="e">
        <f t="shared" si="16"/>
        <v>#DIV/0!</v>
      </c>
      <c r="T78" s="39">
        <f t="shared" si="22"/>
        <v>0</v>
      </c>
      <c r="U78" s="39" t="e">
        <f t="shared" si="23"/>
        <v>#DIV/0!</v>
      </c>
      <c r="W78" s="49" t="e">
        <f t="shared" si="24"/>
        <v>#DIV/0!</v>
      </c>
      <c r="X78" s="49" t="e">
        <f t="shared" si="26"/>
        <v>#DIV/0!</v>
      </c>
    </row>
    <row r="79" spans="1:24" ht="15" customHeight="1" x14ac:dyDescent="0.2">
      <c r="A79" s="50">
        <v>37926</v>
      </c>
      <c r="B79" s="35">
        <f t="shared" si="15"/>
        <v>0</v>
      </c>
      <c r="C79" s="35"/>
      <c r="D79" s="35"/>
      <c r="E79" s="35"/>
      <c r="F79" s="35">
        <f t="shared" si="18"/>
        <v>0</v>
      </c>
      <c r="G79" s="36"/>
      <c r="H79" s="150"/>
      <c r="I79" s="18">
        <f t="shared" si="17"/>
        <v>0</v>
      </c>
      <c r="K79" s="16">
        <v>8.0500000000000007</v>
      </c>
      <c r="L79" s="20">
        <f t="shared" si="19"/>
        <v>2.2022196895410406E-3</v>
      </c>
      <c r="M79" s="18">
        <f t="shared" si="20"/>
        <v>2.2000000000000075E-3</v>
      </c>
      <c r="N79" s="18">
        <f t="shared" si="1"/>
        <v>1.8333333333333396E-4</v>
      </c>
      <c r="P79" s="52">
        <v>37926</v>
      </c>
      <c r="Q79" s="39" t="e">
        <f t="shared" si="25"/>
        <v>#DIV/0!</v>
      </c>
      <c r="R79" s="39">
        <f t="shared" si="21"/>
        <v>0</v>
      </c>
      <c r="S79" s="39" t="e">
        <f t="shared" si="16"/>
        <v>#DIV/0!</v>
      </c>
      <c r="T79" s="39">
        <f t="shared" si="22"/>
        <v>0</v>
      </c>
      <c r="U79" s="39" t="e">
        <f t="shared" si="23"/>
        <v>#DIV/0!</v>
      </c>
      <c r="W79" s="49" t="e">
        <f t="shared" si="24"/>
        <v>#DIV/0!</v>
      </c>
      <c r="X79" s="49" t="e">
        <f t="shared" si="26"/>
        <v>#DIV/0!</v>
      </c>
    </row>
    <row r="80" spans="1:24" ht="15" customHeight="1" x14ac:dyDescent="0.2">
      <c r="A80" s="50">
        <v>37956</v>
      </c>
      <c r="B80" s="35">
        <f t="shared" si="15"/>
        <v>0</v>
      </c>
      <c r="C80" s="35"/>
      <c r="D80" s="35"/>
      <c r="E80" s="35"/>
      <c r="F80" s="35">
        <f t="shared" si="18"/>
        <v>0</v>
      </c>
      <c r="G80" s="36"/>
      <c r="H80" s="150"/>
      <c r="I80" s="18">
        <f t="shared" si="17"/>
        <v>0</v>
      </c>
      <c r="K80" s="16">
        <v>8.23</v>
      </c>
      <c r="L80" s="20">
        <f t="shared" si="19"/>
        <v>4.0073414875960722E-3</v>
      </c>
      <c r="M80" s="18">
        <f t="shared" si="20"/>
        <v>4.0000000000000036E-3</v>
      </c>
      <c r="N80" s="18">
        <f t="shared" si="1"/>
        <v>3.3333333333333365E-4</v>
      </c>
      <c r="P80" s="52">
        <v>37956</v>
      </c>
      <c r="Q80" s="39" t="e">
        <f t="shared" si="25"/>
        <v>#DIV/0!</v>
      </c>
      <c r="R80" s="39">
        <f t="shared" si="21"/>
        <v>0</v>
      </c>
      <c r="S80" s="39" t="e">
        <f t="shared" si="16"/>
        <v>#DIV/0!</v>
      </c>
      <c r="T80" s="39">
        <f t="shared" si="22"/>
        <v>0</v>
      </c>
      <c r="U80" s="39" t="e">
        <f t="shared" si="23"/>
        <v>#DIV/0!</v>
      </c>
      <c r="W80" s="49" t="e">
        <f t="shared" si="24"/>
        <v>#DIV/0!</v>
      </c>
      <c r="X80" s="49" t="e">
        <f t="shared" si="26"/>
        <v>#DIV/0!</v>
      </c>
    </row>
    <row r="81" spans="1:24" ht="15" customHeight="1" x14ac:dyDescent="0.2">
      <c r="A81" s="50">
        <v>37987</v>
      </c>
      <c r="B81" s="35">
        <f t="shared" si="15"/>
        <v>0</v>
      </c>
      <c r="C81" s="35"/>
      <c r="D81" s="35"/>
      <c r="E81" s="35"/>
      <c r="F81" s="35">
        <f t="shared" si="18"/>
        <v>0</v>
      </c>
      <c r="G81" s="36"/>
      <c r="H81" s="150"/>
      <c r="I81" s="18">
        <f t="shared" si="17"/>
        <v>0</v>
      </c>
      <c r="K81" s="16">
        <v>7.91</v>
      </c>
      <c r="L81" s="20">
        <f t="shared" si="19"/>
        <v>8.0029339852782932E-4</v>
      </c>
      <c r="M81" s="18">
        <f t="shared" si="20"/>
        <v>8.0000000000000904E-4</v>
      </c>
      <c r="N81" s="18">
        <f t="shared" si="1"/>
        <v>6.6666666666667415E-5</v>
      </c>
      <c r="P81" s="52">
        <v>37987</v>
      </c>
      <c r="Q81" s="39" t="e">
        <f t="shared" si="25"/>
        <v>#DIV/0!</v>
      </c>
      <c r="R81" s="39">
        <f t="shared" si="21"/>
        <v>0</v>
      </c>
      <c r="S81" s="39" t="e">
        <f t="shared" si="16"/>
        <v>#DIV/0!</v>
      </c>
      <c r="T81" s="39">
        <f t="shared" si="22"/>
        <v>0</v>
      </c>
      <c r="U81" s="39" t="e">
        <f t="shared" si="23"/>
        <v>#DIV/0!</v>
      </c>
      <c r="W81" s="49" t="e">
        <f t="shared" si="24"/>
        <v>#DIV/0!</v>
      </c>
      <c r="X81" s="49" t="e">
        <f t="shared" si="26"/>
        <v>#DIV/0!</v>
      </c>
    </row>
    <row r="82" spans="1:24" ht="15" customHeight="1" x14ac:dyDescent="0.2">
      <c r="A82" s="50">
        <v>38018</v>
      </c>
      <c r="B82" s="35">
        <f t="shared" si="15"/>
        <v>0</v>
      </c>
      <c r="C82" s="35"/>
      <c r="D82" s="35"/>
      <c r="E82" s="35"/>
      <c r="F82" s="35">
        <f t="shared" si="18"/>
        <v>0</v>
      </c>
      <c r="G82" s="36"/>
      <c r="H82" s="150"/>
      <c r="I82" s="18">
        <f t="shared" si="17"/>
        <v>0</v>
      </c>
      <c r="K82" s="16">
        <v>7.9600000000000009</v>
      </c>
      <c r="L82" s="20">
        <f t="shared" si="19"/>
        <v>1.3007748631133076E-3</v>
      </c>
      <c r="M82" s="18">
        <f t="shared" si="20"/>
        <v>1.3000000000000095E-3</v>
      </c>
      <c r="N82" s="18">
        <f t="shared" si="1"/>
        <v>1.0833333333333413E-4</v>
      </c>
      <c r="P82" s="52">
        <v>38018</v>
      </c>
      <c r="Q82" s="39" t="e">
        <f t="shared" si="25"/>
        <v>#DIV/0!</v>
      </c>
      <c r="R82" s="39">
        <f t="shared" si="21"/>
        <v>0</v>
      </c>
      <c r="S82" s="39" t="e">
        <f t="shared" si="16"/>
        <v>#DIV/0!</v>
      </c>
      <c r="T82" s="39">
        <f t="shared" si="22"/>
        <v>0</v>
      </c>
      <c r="U82" s="39" t="e">
        <f t="shared" si="23"/>
        <v>#DIV/0!</v>
      </c>
      <c r="W82" s="49" t="e">
        <f t="shared" si="24"/>
        <v>#DIV/0!</v>
      </c>
      <c r="X82" s="49" t="e">
        <f t="shared" si="26"/>
        <v>#DIV/0!</v>
      </c>
    </row>
    <row r="83" spans="1:24" ht="15" customHeight="1" x14ac:dyDescent="0.2">
      <c r="A83" s="50">
        <v>38047</v>
      </c>
      <c r="B83" s="35">
        <f t="shared" si="15"/>
        <v>0</v>
      </c>
      <c r="C83" s="35"/>
      <c r="D83" s="35"/>
      <c r="E83" s="35"/>
      <c r="F83" s="35">
        <f t="shared" si="18"/>
        <v>0</v>
      </c>
      <c r="G83" s="36"/>
      <c r="H83" s="150"/>
      <c r="I83" s="18">
        <f t="shared" si="17"/>
        <v>0</v>
      </c>
      <c r="K83" s="16">
        <v>7.89</v>
      </c>
      <c r="L83" s="20">
        <f t="shared" si="19"/>
        <v>6.0016502750426248E-4</v>
      </c>
      <c r="M83" s="18">
        <f t="shared" si="20"/>
        <v>6.0000000000000331E-4</v>
      </c>
      <c r="N83" s="18">
        <f t="shared" si="1"/>
        <v>5.0000000000000273E-5</v>
      </c>
      <c r="P83" s="52">
        <v>38047</v>
      </c>
      <c r="Q83" s="39" t="e">
        <f t="shared" si="25"/>
        <v>#DIV/0!</v>
      </c>
      <c r="R83" s="39">
        <f t="shared" si="21"/>
        <v>0</v>
      </c>
      <c r="S83" s="39" t="e">
        <f t="shared" si="16"/>
        <v>#DIV/0!</v>
      </c>
      <c r="T83" s="39">
        <f t="shared" si="22"/>
        <v>0</v>
      </c>
      <c r="U83" s="39" t="e">
        <f t="shared" si="23"/>
        <v>#DIV/0!</v>
      </c>
      <c r="W83" s="49" t="e">
        <f t="shared" si="24"/>
        <v>#DIV/0!</v>
      </c>
      <c r="X83" s="49" t="e">
        <f t="shared" si="26"/>
        <v>#DIV/0!</v>
      </c>
    </row>
    <row r="84" spans="1:24" ht="15" customHeight="1" x14ac:dyDescent="0.2">
      <c r="A84" s="50">
        <v>38078</v>
      </c>
      <c r="B84" s="35">
        <f t="shared" si="15"/>
        <v>0</v>
      </c>
      <c r="C84" s="35"/>
      <c r="D84" s="35"/>
      <c r="E84" s="35"/>
      <c r="F84" s="35">
        <f t="shared" si="18"/>
        <v>0</v>
      </c>
      <c r="G84" s="36"/>
      <c r="H84" s="150"/>
      <c r="I84" s="18">
        <f t="shared" si="17"/>
        <v>0</v>
      </c>
      <c r="K84" s="16">
        <v>7.84</v>
      </c>
      <c r="L84" s="20">
        <f t="shared" si="19"/>
        <v>1.0000458346115515E-4</v>
      </c>
      <c r="M84" s="18">
        <f t="shared" si="20"/>
        <v>1.0000000000000286E-4</v>
      </c>
      <c r="N84" s="18">
        <f t="shared" si="1"/>
        <v>8.3333333333335726E-6</v>
      </c>
      <c r="P84" s="52">
        <v>38078</v>
      </c>
      <c r="Q84" s="39" t="e">
        <f t="shared" si="25"/>
        <v>#DIV/0!</v>
      </c>
      <c r="R84" s="39">
        <f t="shared" si="21"/>
        <v>0</v>
      </c>
      <c r="S84" s="39" t="e">
        <f t="shared" si="16"/>
        <v>#DIV/0!</v>
      </c>
      <c r="T84" s="39">
        <f t="shared" si="22"/>
        <v>0</v>
      </c>
      <c r="U84" s="39" t="e">
        <f t="shared" si="23"/>
        <v>#DIV/0!</v>
      </c>
      <c r="W84" s="49" t="e">
        <f t="shared" si="24"/>
        <v>#DIV/0!</v>
      </c>
      <c r="X84" s="49" t="e">
        <f t="shared" si="26"/>
        <v>#DIV/0!</v>
      </c>
    </row>
    <row r="85" spans="1:24" ht="15" customHeight="1" x14ac:dyDescent="0.2">
      <c r="A85" s="50">
        <v>38108</v>
      </c>
      <c r="B85" s="35">
        <f t="shared" si="15"/>
        <v>0</v>
      </c>
      <c r="C85" s="35"/>
      <c r="D85" s="35"/>
      <c r="E85" s="35"/>
      <c r="F85" s="35">
        <f t="shared" si="18"/>
        <v>0</v>
      </c>
      <c r="G85" s="36"/>
      <c r="H85" s="150"/>
      <c r="I85" s="18">
        <f t="shared" si="17"/>
        <v>0</v>
      </c>
      <c r="K85" s="16">
        <v>8</v>
      </c>
      <c r="L85" s="20">
        <f t="shared" si="19"/>
        <v>1.7013252090316566E-3</v>
      </c>
      <c r="M85" s="18">
        <f t="shared" si="20"/>
        <v>1.7000000000000071E-3</v>
      </c>
      <c r="N85" s="18">
        <f t="shared" si="1"/>
        <v>1.4166666666666725E-4</v>
      </c>
      <c r="P85" s="52">
        <v>38108</v>
      </c>
      <c r="Q85" s="39" t="e">
        <f t="shared" si="25"/>
        <v>#DIV/0!</v>
      </c>
      <c r="R85" s="39">
        <f t="shared" si="21"/>
        <v>0</v>
      </c>
      <c r="S85" s="39" t="e">
        <f t="shared" si="16"/>
        <v>#DIV/0!</v>
      </c>
      <c r="T85" s="39">
        <f t="shared" si="22"/>
        <v>0</v>
      </c>
      <c r="U85" s="39" t="e">
        <f t="shared" si="23"/>
        <v>#DIV/0!</v>
      </c>
      <c r="W85" s="49" t="e">
        <f t="shared" si="24"/>
        <v>#DIV/0!</v>
      </c>
      <c r="X85" s="49" t="e">
        <f t="shared" si="26"/>
        <v>#DIV/0!</v>
      </c>
    </row>
    <row r="86" spans="1:24" ht="15" customHeight="1" x14ac:dyDescent="0.2">
      <c r="A86" s="50">
        <v>38139</v>
      </c>
      <c r="B86" s="35">
        <f t="shared" si="15"/>
        <v>0</v>
      </c>
      <c r="C86" s="35"/>
      <c r="D86" s="35"/>
      <c r="E86" s="35"/>
      <c r="F86" s="35">
        <f t="shared" si="18"/>
        <v>0</v>
      </c>
      <c r="G86" s="36"/>
      <c r="H86" s="150"/>
      <c r="I86" s="18">
        <f t="shared" si="17"/>
        <v>0</v>
      </c>
      <c r="K86" s="16">
        <v>7.9200000000000008</v>
      </c>
      <c r="L86" s="20">
        <f t="shared" si="19"/>
        <v>9.0037134282905384E-4</v>
      </c>
      <c r="M86" s="18">
        <f t="shared" si="20"/>
        <v>9.000000000000119E-4</v>
      </c>
      <c r="N86" s="18">
        <f t="shared" si="1"/>
        <v>7.5000000000000996E-5</v>
      </c>
      <c r="P86" s="52">
        <v>38139</v>
      </c>
      <c r="Q86" s="39" t="e">
        <f t="shared" si="25"/>
        <v>#DIV/0!</v>
      </c>
      <c r="R86" s="39">
        <f t="shared" si="21"/>
        <v>0</v>
      </c>
      <c r="S86" s="39" t="e">
        <f t="shared" si="16"/>
        <v>#DIV/0!</v>
      </c>
      <c r="T86" s="39">
        <f t="shared" si="22"/>
        <v>0</v>
      </c>
      <c r="U86" s="39" t="e">
        <f t="shared" si="23"/>
        <v>#DIV/0!</v>
      </c>
      <c r="W86" s="49" t="e">
        <f t="shared" si="24"/>
        <v>#DIV/0!</v>
      </c>
      <c r="X86" s="49" t="e">
        <f t="shared" si="26"/>
        <v>#DIV/0!</v>
      </c>
    </row>
    <row r="87" spans="1:24" ht="15" customHeight="1" x14ac:dyDescent="0.2">
      <c r="A87" s="50">
        <v>38169</v>
      </c>
      <c r="B87" s="35">
        <f t="shared" si="15"/>
        <v>0</v>
      </c>
      <c r="C87" s="35"/>
      <c r="D87" s="35"/>
      <c r="E87" s="35"/>
      <c r="F87" s="35">
        <f t="shared" si="18"/>
        <v>0</v>
      </c>
      <c r="G87" s="36"/>
      <c r="H87" s="150"/>
      <c r="I87" s="18">
        <f t="shared" si="17"/>
        <v>0</v>
      </c>
      <c r="K87" s="16">
        <v>7.6700000000000008</v>
      </c>
      <c r="L87" s="20">
        <f t="shared" si="19"/>
        <v>-1.5988271879915361E-3</v>
      </c>
      <c r="M87" s="18">
        <f t="shared" si="20"/>
        <v>-1.5999999999999903E-3</v>
      </c>
      <c r="N87" s="18">
        <f t="shared" si="1"/>
        <v>-1.3333333333333253E-4</v>
      </c>
      <c r="P87" s="52">
        <v>38169</v>
      </c>
      <c r="Q87" s="39" t="e">
        <f t="shared" si="25"/>
        <v>#DIV/0!</v>
      </c>
      <c r="R87" s="39">
        <f t="shared" si="21"/>
        <v>0</v>
      </c>
      <c r="S87" s="39" t="e">
        <f t="shared" si="16"/>
        <v>#DIV/0!</v>
      </c>
      <c r="T87" s="39">
        <f t="shared" si="22"/>
        <v>0</v>
      </c>
      <c r="U87" s="39" t="e">
        <f t="shared" si="23"/>
        <v>#DIV/0!</v>
      </c>
      <c r="W87" s="49" t="e">
        <f t="shared" si="24"/>
        <v>#DIV/0!</v>
      </c>
      <c r="X87" s="49" t="e">
        <f t="shared" si="26"/>
        <v>#DIV/0!</v>
      </c>
    </row>
    <row r="88" spans="1:24" ht="15" customHeight="1" x14ac:dyDescent="0.2">
      <c r="A88" s="50">
        <v>38200</v>
      </c>
      <c r="B88" s="35">
        <f t="shared" si="15"/>
        <v>0</v>
      </c>
      <c r="C88" s="35"/>
      <c r="D88" s="35"/>
      <c r="E88" s="35"/>
      <c r="F88" s="35">
        <f t="shared" si="18"/>
        <v>0</v>
      </c>
      <c r="G88" s="36"/>
      <c r="H88" s="150"/>
      <c r="I88" s="18">
        <f t="shared" si="17"/>
        <v>0</v>
      </c>
      <c r="K88" s="16">
        <v>8.0399999999999991</v>
      </c>
      <c r="L88" s="20">
        <f t="shared" si="19"/>
        <v>2.1020224295276169E-3</v>
      </c>
      <c r="M88" s="18">
        <f t="shared" si="20"/>
        <v>2.0999999999999908E-3</v>
      </c>
      <c r="N88" s="18">
        <f t="shared" si="1"/>
        <v>1.7499999999999924E-4</v>
      </c>
      <c r="P88" s="52">
        <v>38200</v>
      </c>
      <c r="Q88" s="39" t="e">
        <f t="shared" si="25"/>
        <v>#DIV/0!</v>
      </c>
      <c r="R88" s="39">
        <f t="shared" si="21"/>
        <v>0</v>
      </c>
      <c r="S88" s="39" t="e">
        <f t="shared" si="16"/>
        <v>#DIV/0!</v>
      </c>
      <c r="T88" s="39">
        <f t="shared" si="22"/>
        <v>0</v>
      </c>
      <c r="U88" s="39" t="e">
        <f t="shared" si="23"/>
        <v>#DIV/0!</v>
      </c>
      <c r="W88" s="49" t="e">
        <f t="shared" si="24"/>
        <v>#DIV/0!</v>
      </c>
      <c r="X88" s="49" t="e">
        <f t="shared" si="26"/>
        <v>#DIV/0!</v>
      </c>
    </row>
    <row r="89" spans="1:24" ht="15" customHeight="1" x14ac:dyDescent="0.2">
      <c r="A89" s="50">
        <v>38231</v>
      </c>
      <c r="B89" s="35">
        <f t="shared" si="15"/>
        <v>0</v>
      </c>
      <c r="C89" s="35"/>
      <c r="D89" s="35"/>
      <c r="E89" s="35"/>
      <c r="F89" s="35">
        <f t="shared" si="18"/>
        <v>0</v>
      </c>
      <c r="G89" s="36"/>
      <c r="H89" s="150"/>
      <c r="I89" s="18">
        <f t="shared" si="17"/>
        <v>0</v>
      </c>
      <c r="K89" s="16">
        <v>7.7799999999999994</v>
      </c>
      <c r="L89" s="20">
        <f t="shared" si="19"/>
        <v>-4.9988543257983853E-4</v>
      </c>
      <c r="M89" s="18">
        <f t="shared" si="20"/>
        <v>-5.0000000000000044E-4</v>
      </c>
      <c r="N89" s="18">
        <f t="shared" si="1"/>
        <v>-4.1666666666666706E-5</v>
      </c>
      <c r="P89" s="52">
        <v>38231</v>
      </c>
      <c r="Q89" s="39" t="e">
        <f t="shared" si="25"/>
        <v>#DIV/0!</v>
      </c>
      <c r="R89" s="39">
        <f t="shared" si="21"/>
        <v>0</v>
      </c>
      <c r="S89" s="39" t="e">
        <f t="shared" si="16"/>
        <v>#DIV/0!</v>
      </c>
      <c r="T89" s="39">
        <f t="shared" si="22"/>
        <v>0</v>
      </c>
      <c r="U89" s="39" t="e">
        <f t="shared" si="23"/>
        <v>#DIV/0!</v>
      </c>
      <c r="W89" s="49" t="e">
        <f t="shared" si="24"/>
        <v>#DIV/0!</v>
      </c>
      <c r="X89" s="49" t="e">
        <f t="shared" si="26"/>
        <v>#DIV/0!</v>
      </c>
    </row>
    <row r="90" spans="1:24" ht="15" customHeight="1" x14ac:dyDescent="0.2">
      <c r="A90" s="50">
        <v>38261</v>
      </c>
      <c r="B90" s="35">
        <f t="shared" si="15"/>
        <v>0</v>
      </c>
      <c r="C90" s="35"/>
      <c r="D90" s="35"/>
      <c r="E90" s="35"/>
      <c r="F90" s="35">
        <f t="shared" si="18"/>
        <v>0</v>
      </c>
      <c r="G90" s="36"/>
      <c r="H90" s="150"/>
      <c r="I90" s="18">
        <f t="shared" si="17"/>
        <v>0</v>
      </c>
      <c r="K90" s="16">
        <v>7.7</v>
      </c>
      <c r="L90" s="20">
        <f t="shared" si="19"/>
        <v>-1.2992256963098026E-3</v>
      </c>
      <c r="M90" s="18">
        <f t="shared" si="20"/>
        <v>-1.2999999999999956E-3</v>
      </c>
      <c r="N90" s="18">
        <f t="shared" si="1"/>
        <v>-1.0833333333333296E-4</v>
      </c>
      <c r="P90" s="52">
        <v>38261</v>
      </c>
      <c r="Q90" s="39" t="e">
        <f t="shared" si="25"/>
        <v>#DIV/0!</v>
      </c>
      <c r="R90" s="39">
        <f t="shared" si="21"/>
        <v>0</v>
      </c>
      <c r="S90" s="39" t="e">
        <f t="shared" si="16"/>
        <v>#DIV/0!</v>
      </c>
      <c r="T90" s="39">
        <f t="shared" si="22"/>
        <v>0</v>
      </c>
      <c r="U90" s="39" t="e">
        <f t="shared" si="23"/>
        <v>#DIV/0!</v>
      </c>
      <c r="W90" s="49" t="e">
        <f t="shared" si="24"/>
        <v>#DIV/0!</v>
      </c>
      <c r="X90" s="49" t="e">
        <f t="shared" si="26"/>
        <v>#DIV/0!</v>
      </c>
    </row>
    <row r="91" spans="1:24" ht="15" customHeight="1" x14ac:dyDescent="0.2">
      <c r="A91" s="50">
        <v>38292</v>
      </c>
      <c r="B91" s="35">
        <f t="shared" si="15"/>
        <v>0</v>
      </c>
      <c r="C91" s="35"/>
      <c r="D91" s="35"/>
      <c r="E91" s="35"/>
      <c r="F91" s="35">
        <f t="shared" si="18"/>
        <v>0</v>
      </c>
      <c r="G91" s="36"/>
      <c r="H91" s="150"/>
      <c r="I91" s="18">
        <f t="shared" si="17"/>
        <v>0</v>
      </c>
      <c r="K91" s="16">
        <v>7.5399999999999991</v>
      </c>
      <c r="L91" s="20">
        <f t="shared" si="19"/>
        <v>-2.896148520060593E-3</v>
      </c>
      <c r="M91" s="18">
        <f t="shared" si="20"/>
        <v>-2.8999999999999998E-3</v>
      </c>
      <c r="N91" s="18">
        <f t="shared" si="1"/>
        <v>-2.4166666666666664E-4</v>
      </c>
      <c r="P91" s="52">
        <v>38292</v>
      </c>
      <c r="Q91" s="39" t="e">
        <f t="shared" si="25"/>
        <v>#DIV/0!</v>
      </c>
      <c r="R91" s="39">
        <f t="shared" si="21"/>
        <v>0</v>
      </c>
      <c r="S91" s="39" t="e">
        <f t="shared" si="16"/>
        <v>#DIV/0!</v>
      </c>
      <c r="T91" s="39">
        <f t="shared" si="22"/>
        <v>0</v>
      </c>
      <c r="U91" s="39" t="e">
        <f t="shared" si="23"/>
        <v>#DIV/0!</v>
      </c>
      <c r="W91" s="49" t="e">
        <f t="shared" si="24"/>
        <v>#DIV/0!</v>
      </c>
      <c r="X91" s="49" t="e">
        <f t="shared" si="26"/>
        <v>#DIV/0!</v>
      </c>
    </row>
    <row r="92" spans="1:24" ht="15" customHeight="1" x14ac:dyDescent="0.2">
      <c r="A92" s="50">
        <v>38322</v>
      </c>
      <c r="B92" s="35">
        <f t="shared" si="15"/>
        <v>0</v>
      </c>
      <c r="C92" s="35"/>
      <c r="D92" s="35"/>
      <c r="E92" s="35"/>
      <c r="F92" s="35">
        <f t="shared" si="18"/>
        <v>0</v>
      </c>
      <c r="G92" s="36"/>
      <c r="H92" s="150"/>
      <c r="I92" s="18">
        <f t="shared" si="17"/>
        <v>0</v>
      </c>
      <c r="K92" s="16">
        <v>7.71</v>
      </c>
      <c r="L92" s="20">
        <f t="shared" si="19"/>
        <v>-1.1993402199502734E-3</v>
      </c>
      <c r="M92" s="18">
        <f t="shared" si="20"/>
        <v>-1.1999999999999927E-3</v>
      </c>
      <c r="N92" s="18">
        <f t="shared" si="1"/>
        <v>-9.9999999999999395E-5</v>
      </c>
      <c r="P92" s="52">
        <v>38322</v>
      </c>
      <c r="Q92" s="39" t="e">
        <f t="shared" si="25"/>
        <v>#DIV/0!</v>
      </c>
      <c r="R92" s="39">
        <f t="shared" si="21"/>
        <v>0</v>
      </c>
      <c r="S92" s="39" t="e">
        <f t="shared" si="16"/>
        <v>#DIV/0!</v>
      </c>
      <c r="T92" s="39">
        <f t="shared" si="22"/>
        <v>0</v>
      </c>
      <c r="U92" s="39" t="e">
        <f t="shared" si="23"/>
        <v>#DIV/0!</v>
      </c>
      <c r="W92" s="49" t="e">
        <f t="shared" si="24"/>
        <v>#DIV/0!</v>
      </c>
      <c r="X92" s="49" t="e">
        <f t="shared" si="26"/>
        <v>#DIV/0!</v>
      </c>
    </row>
    <row r="93" spans="1:24" ht="15" customHeight="1" x14ac:dyDescent="0.2">
      <c r="A93" s="50">
        <v>38353</v>
      </c>
      <c r="B93" s="35">
        <f t="shared" si="15"/>
        <v>0</v>
      </c>
      <c r="C93" s="35"/>
      <c r="D93" s="35"/>
      <c r="E93" s="35"/>
      <c r="F93" s="35">
        <f t="shared" si="18"/>
        <v>0</v>
      </c>
      <c r="G93" s="36"/>
      <c r="H93" s="150"/>
      <c r="I93" s="18">
        <f t="shared" si="17"/>
        <v>0</v>
      </c>
      <c r="K93" s="16">
        <v>7.89</v>
      </c>
      <c r="L93" s="20">
        <f t="shared" si="19"/>
        <v>6.0016502750426248E-4</v>
      </c>
      <c r="M93" s="18">
        <f t="shared" si="20"/>
        <v>6.0000000000000331E-4</v>
      </c>
      <c r="N93" s="18">
        <f t="shared" si="1"/>
        <v>5.0000000000000273E-5</v>
      </c>
      <c r="P93" s="52">
        <v>38353</v>
      </c>
      <c r="Q93" s="39" t="e">
        <f t="shared" si="25"/>
        <v>#DIV/0!</v>
      </c>
      <c r="R93" s="39">
        <f t="shared" si="21"/>
        <v>0</v>
      </c>
      <c r="S93" s="39" t="e">
        <f t="shared" si="16"/>
        <v>#DIV/0!</v>
      </c>
      <c r="T93" s="39">
        <f t="shared" si="22"/>
        <v>0</v>
      </c>
      <c r="U93" s="39" t="e">
        <f t="shared" si="23"/>
        <v>#DIV/0!</v>
      </c>
      <c r="W93" s="49" t="e">
        <f t="shared" si="24"/>
        <v>#DIV/0!</v>
      </c>
      <c r="X93" s="49" t="e">
        <f t="shared" si="26"/>
        <v>#DIV/0!</v>
      </c>
    </row>
    <row r="94" spans="1:24" ht="15" customHeight="1" x14ac:dyDescent="0.2">
      <c r="A94" s="50">
        <v>38384</v>
      </c>
      <c r="B94" s="35">
        <f t="shared" si="15"/>
        <v>0</v>
      </c>
      <c r="C94" s="35"/>
      <c r="D94" s="35"/>
      <c r="E94" s="35"/>
      <c r="F94" s="35">
        <f t="shared" si="18"/>
        <v>0</v>
      </c>
      <c r="G94" s="36"/>
      <c r="H94" s="150"/>
      <c r="I94" s="18">
        <f t="shared" si="17"/>
        <v>0</v>
      </c>
      <c r="K94" s="16">
        <v>7.8</v>
      </c>
      <c r="L94" s="20">
        <f t="shared" si="19"/>
        <v>-2.9995875343769018E-4</v>
      </c>
      <c r="M94" s="18">
        <f t="shared" si="20"/>
        <v>-2.9999999999999472E-4</v>
      </c>
      <c r="N94" s="18">
        <f t="shared" si="1"/>
        <v>-2.4999999999999561E-5</v>
      </c>
      <c r="P94" s="52">
        <v>38384</v>
      </c>
      <c r="Q94" s="39" t="e">
        <f t="shared" si="25"/>
        <v>#DIV/0!</v>
      </c>
      <c r="R94" s="39">
        <f t="shared" si="21"/>
        <v>0</v>
      </c>
      <c r="S94" s="39" t="e">
        <f t="shared" si="16"/>
        <v>#DIV/0!</v>
      </c>
      <c r="T94" s="39">
        <f t="shared" si="22"/>
        <v>0</v>
      </c>
      <c r="U94" s="39" t="e">
        <f t="shared" si="23"/>
        <v>#DIV/0!</v>
      </c>
      <c r="W94" s="49" t="e">
        <f t="shared" si="24"/>
        <v>#DIV/0!</v>
      </c>
      <c r="X94" s="49" t="e">
        <f t="shared" si="26"/>
        <v>#DIV/0!</v>
      </c>
    </row>
    <row r="95" spans="1:24" ht="15" customHeight="1" x14ac:dyDescent="0.2">
      <c r="A95" s="50">
        <v>38412</v>
      </c>
      <c r="B95" s="35">
        <f t="shared" si="15"/>
        <v>0</v>
      </c>
      <c r="C95" s="35"/>
      <c r="D95" s="35"/>
      <c r="E95" s="35"/>
      <c r="F95" s="35">
        <f t="shared" si="18"/>
        <v>0</v>
      </c>
      <c r="G95" s="36"/>
      <c r="H95" s="150"/>
      <c r="I95" s="18">
        <f t="shared" si="17"/>
        <v>0</v>
      </c>
      <c r="K95" s="16">
        <v>7.870000000000001</v>
      </c>
      <c r="L95" s="20">
        <f t="shared" si="19"/>
        <v>4.0007334148284279E-4</v>
      </c>
      <c r="M95" s="18">
        <f t="shared" si="20"/>
        <v>4.0000000000001146E-4</v>
      </c>
      <c r="N95" s="18">
        <f t="shared" si="1"/>
        <v>3.333333333333429E-5</v>
      </c>
      <c r="P95" s="52">
        <v>38412</v>
      </c>
      <c r="Q95" s="39" t="e">
        <f t="shared" si="25"/>
        <v>#DIV/0!</v>
      </c>
      <c r="R95" s="39">
        <f t="shared" si="21"/>
        <v>0</v>
      </c>
      <c r="S95" s="39" t="e">
        <f t="shared" si="16"/>
        <v>#DIV/0!</v>
      </c>
      <c r="T95" s="39">
        <f t="shared" si="22"/>
        <v>0</v>
      </c>
      <c r="U95" s="39" t="e">
        <f t="shared" si="23"/>
        <v>#DIV/0!</v>
      </c>
      <c r="W95" s="49" t="e">
        <f t="shared" si="24"/>
        <v>#DIV/0!</v>
      </c>
      <c r="X95" s="49" t="e">
        <f t="shared" si="26"/>
        <v>#DIV/0!</v>
      </c>
    </row>
    <row r="96" spans="1:24" ht="15" customHeight="1" x14ac:dyDescent="0.2">
      <c r="A96" s="50">
        <v>38443</v>
      </c>
      <c r="B96" s="35">
        <f t="shared" si="15"/>
        <v>0</v>
      </c>
      <c r="C96" s="35"/>
      <c r="D96" s="35"/>
      <c r="E96" s="35"/>
      <c r="F96" s="35">
        <f t="shared" si="18"/>
        <v>0</v>
      </c>
      <c r="G96" s="36"/>
      <c r="H96" s="150"/>
      <c r="I96" s="18">
        <f t="shared" si="17"/>
        <v>0</v>
      </c>
      <c r="K96" s="16">
        <v>7.84</v>
      </c>
      <c r="L96" s="20">
        <f t="shared" si="19"/>
        <v>1.0000458346115515E-4</v>
      </c>
      <c r="M96" s="18">
        <f t="shared" si="20"/>
        <v>1.0000000000000286E-4</v>
      </c>
      <c r="N96" s="18">
        <f t="shared" si="1"/>
        <v>8.3333333333335726E-6</v>
      </c>
      <c r="P96" s="52">
        <v>38443</v>
      </c>
      <c r="Q96" s="39" t="e">
        <f t="shared" si="25"/>
        <v>#DIV/0!</v>
      </c>
      <c r="R96" s="39">
        <f t="shared" si="21"/>
        <v>0</v>
      </c>
      <c r="S96" s="39" t="e">
        <f t="shared" si="16"/>
        <v>#DIV/0!</v>
      </c>
      <c r="T96" s="39">
        <f t="shared" si="22"/>
        <v>0</v>
      </c>
      <c r="U96" s="39" t="e">
        <f t="shared" si="23"/>
        <v>#DIV/0!</v>
      </c>
      <c r="W96" s="49" t="e">
        <f t="shared" si="24"/>
        <v>#DIV/0!</v>
      </c>
      <c r="X96" s="49" t="e">
        <f t="shared" si="26"/>
        <v>#DIV/0!</v>
      </c>
    </row>
    <row r="97" spans="1:24" ht="15" customHeight="1" x14ac:dyDescent="0.2">
      <c r="A97" s="50">
        <v>38473</v>
      </c>
      <c r="B97" s="35">
        <f t="shared" si="15"/>
        <v>0</v>
      </c>
      <c r="C97" s="35"/>
      <c r="D97" s="35"/>
      <c r="E97" s="35"/>
      <c r="F97" s="35">
        <f t="shared" si="18"/>
        <v>0</v>
      </c>
      <c r="G97" s="36"/>
      <c r="H97" s="150"/>
      <c r="I97" s="18">
        <f t="shared" si="17"/>
        <v>0</v>
      </c>
      <c r="K97" s="16">
        <v>7.9600000000000009</v>
      </c>
      <c r="L97" s="20">
        <f t="shared" si="19"/>
        <v>1.3007748631133076E-3</v>
      </c>
      <c r="M97" s="18">
        <f t="shared" si="20"/>
        <v>1.3000000000000095E-3</v>
      </c>
      <c r="N97" s="18">
        <f t="shared" si="1"/>
        <v>1.0833333333333413E-4</v>
      </c>
      <c r="P97" s="52">
        <v>38473</v>
      </c>
      <c r="Q97" s="39" t="e">
        <f t="shared" si="25"/>
        <v>#DIV/0!</v>
      </c>
      <c r="R97" s="39">
        <f t="shared" si="21"/>
        <v>0</v>
      </c>
      <c r="S97" s="39" t="e">
        <f t="shared" si="16"/>
        <v>#DIV/0!</v>
      </c>
      <c r="T97" s="39">
        <f t="shared" si="22"/>
        <v>0</v>
      </c>
      <c r="U97" s="39" t="e">
        <f t="shared" si="23"/>
        <v>#DIV/0!</v>
      </c>
      <c r="W97" s="49" t="e">
        <f t="shared" si="24"/>
        <v>#DIV/0!</v>
      </c>
      <c r="X97" s="49" t="e">
        <f t="shared" si="26"/>
        <v>#DIV/0!</v>
      </c>
    </row>
    <row r="98" spans="1:24" ht="15" customHeight="1" x14ac:dyDescent="0.2">
      <c r="A98" s="50">
        <v>38504</v>
      </c>
      <c r="B98" s="35">
        <f t="shared" si="15"/>
        <v>0</v>
      </c>
      <c r="C98" s="35"/>
      <c r="D98" s="35"/>
      <c r="E98" s="35"/>
      <c r="F98" s="35">
        <f t="shared" si="18"/>
        <v>0</v>
      </c>
      <c r="G98" s="36"/>
      <c r="H98" s="150"/>
      <c r="I98" s="18">
        <f t="shared" si="17"/>
        <v>0</v>
      </c>
      <c r="K98" s="16">
        <v>7.91</v>
      </c>
      <c r="L98" s="20">
        <f t="shared" si="19"/>
        <v>8.0029339852782932E-4</v>
      </c>
      <c r="M98" s="18">
        <f t="shared" si="20"/>
        <v>8.0000000000000904E-4</v>
      </c>
      <c r="N98" s="18">
        <f t="shared" si="1"/>
        <v>6.6666666666667415E-5</v>
      </c>
      <c r="P98" s="52">
        <v>38504</v>
      </c>
      <c r="Q98" s="39" t="e">
        <f t="shared" si="25"/>
        <v>#DIV/0!</v>
      </c>
      <c r="R98" s="39">
        <f t="shared" si="21"/>
        <v>0</v>
      </c>
      <c r="S98" s="39" t="e">
        <f t="shared" si="16"/>
        <v>#DIV/0!</v>
      </c>
      <c r="T98" s="39">
        <f t="shared" si="22"/>
        <v>0</v>
      </c>
      <c r="U98" s="39" t="e">
        <f t="shared" si="23"/>
        <v>#DIV/0!</v>
      </c>
      <c r="W98" s="49" t="e">
        <f t="shared" si="24"/>
        <v>#DIV/0!</v>
      </c>
      <c r="X98" s="49" t="e">
        <f t="shared" si="26"/>
        <v>#DIV/0!</v>
      </c>
    </row>
    <row r="99" spans="1:24" ht="15" customHeight="1" x14ac:dyDescent="0.2">
      <c r="A99" s="50">
        <v>38534</v>
      </c>
      <c r="B99" s="35">
        <f t="shared" si="15"/>
        <v>0</v>
      </c>
      <c r="C99" s="35"/>
      <c r="D99" s="35"/>
      <c r="E99" s="35"/>
      <c r="F99" s="35">
        <f t="shared" si="18"/>
        <v>0</v>
      </c>
      <c r="G99" s="36"/>
      <c r="H99" s="150"/>
      <c r="I99" s="18">
        <f t="shared" si="17"/>
        <v>0</v>
      </c>
      <c r="K99" s="16">
        <v>7.91</v>
      </c>
      <c r="L99" s="20">
        <f t="shared" si="19"/>
        <v>8.0029339852782932E-4</v>
      </c>
      <c r="M99" s="18">
        <f t="shared" si="20"/>
        <v>8.0000000000000904E-4</v>
      </c>
      <c r="N99" s="18">
        <f t="shared" si="1"/>
        <v>6.6666666666667415E-5</v>
      </c>
      <c r="P99" s="52">
        <v>38534</v>
      </c>
      <c r="Q99" s="39" t="e">
        <f t="shared" si="25"/>
        <v>#DIV/0!</v>
      </c>
      <c r="R99" s="39">
        <f t="shared" si="21"/>
        <v>0</v>
      </c>
      <c r="S99" s="39" t="e">
        <f t="shared" si="16"/>
        <v>#DIV/0!</v>
      </c>
      <c r="T99" s="39">
        <f t="shared" si="22"/>
        <v>0</v>
      </c>
      <c r="U99" s="39" t="e">
        <f t="shared" si="23"/>
        <v>#DIV/0!</v>
      </c>
      <c r="W99" s="49" t="e">
        <f t="shared" si="24"/>
        <v>#DIV/0!</v>
      </c>
      <c r="X99" s="49" t="e">
        <f t="shared" si="26"/>
        <v>#DIV/0!</v>
      </c>
    </row>
    <row r="100" spans="1:24" ht="15" customHeight="1" x14ac:dyDescent="0.2">
      <c r="A100" s="50">
        <v>38565</v>
      </c>
      <c r="B100" s="35">
        <f t="shared" si="15"/>
        <v>0</v>
      </c>
      <c r="C100" s="35"/>
      <c r="D100" s="35"/>
      <c r="E100" s="35"/>
      <c r="F100" s="35">
        <f t="shared" si="18"/>
        <v>0</v>
      </c>
      <c r="G100" s="36"/>
      <c r="H100" s="150"/>
      <c r="I100" s="18">
        <f t="shared" si="17"/>
        <v>0</v>
      </c>
      <c r="K100" s="16">
        <v>7.9200000000000008</v>
      </c>
      <c r="L100" s="20">
        <f t="shared" si="19"/>
        <v>9.0037134282905384E-4</v>
      </c>
      <c r="M100" s="18">
        <f t="shared" si="20"/>
        <v>9.000000000000119E-4</v>
      </c>
      <c r="N100" s="18">
        <f t="shared" si="1"/>
        <v>7.5000000000000996E-5</v>
      </c>
      <c r="P100" s="52">
        <v>38565</v>
      </c>
      <c r="Q100" s="39" t="e">
        <f t="shared" si="25"/>
        <v>#DIV/0!</v>
      </c>
      <c r="R100" s="39">
        <f t="shared" si="21"/>
        <v>0</v>
      </c>
      <c r="S100" s="39" t="e">
        <f t="shared" si="16"/>
        <v>#DIV/0!</v>
      </c>
      <c r="T100" s="39">
        <f t="shared" si="22"/>
        <v>0</v>
      </c>
      <c r="U100" s="39" t="e">
        <f t="shared" si="23"/>
        <v>#DIV/0!</v>
      </c>
      <c r="W100" s="49" t="e">
        <f t="shared" si="24"/>
        <v>#DIV/0!</v>
      </c>
      <c r="X100" s="49" t="e">
        <f t="shared" si="26"/>
        <v>#DIV/0!</v>
      </c>
    </row>
    <row r="101" spans="1:24" ht="15" customHeight="1" x14ac:dyDescent="0.2">
      <c r="A101" s="50">
        <v>38596</v>
      </c>
      <c r="B101" s="35">
        <f t="shared" si="15"/>
        <v>0</v>
      </c>
      <c r="C101" s="35"/>
      <c r="D101" s="35"/>
      <c r="E101" s="35"/>
      <c r="F101" s="35">
        <f t="shared" si="18"/>
        <v>0</v>
      </c>
      <c r="G101" s="36"/>
      <c r="H101" s="150"/>
      <c r="I101" s="18">
        <f t="shared" si="17"/>
        <v>0</v>
      </c>
      <c r="K101" s="16">
        <v>7.84</v>
      </c>
      <c r="L101" s="20">
        <f t="shared" si="19"/>
        <v>1.0000458346115515E-4</v>
      </c>
      <c r="M101" s="18">
        <f t="shared" si="20"/>
        <v>1.0000000000000286E-4</v>
      </c>
      <c r="N101" s="18">
        <f t="shared" si="1"/>
        <v>8.3333333333335726E-6</v>
      </c>
      <c r="P101" s="52">
        <v>38596</v>
      </c>
      <c r="Q101" s="39" t="e">
        <f t="shared" si="25"/>
        <v>#DIV/0!</v>
      </c>
      <c r="R101" s="39">
        <f t="shared" si="21"/>
        <v>0</v>
      </c>
      <c r="S101" s="39" t="e">
        <f t="shared" si="16"/>
        <v>#DIV/0!</v>
      </c>
      <c r="T101" s="39">
        <f t="shared" si="22"/>
        <v>0</v>
      </c>
      <c r="U101" s="39" t="e">
        <f t="shared" si="23"/>
        <v>#DIV/0!</v>
      </c>
      <c r="W101" s="49" t="e">
        <f t="shared" si="24"/>
        <v>#DIV/0!</v>
      </c>
      <c r="X101" s="49" t="e">
        <f t="shared" si="26"/>
        <v>#DIV/0!</v>
      </c>
    </row>
    <row r="102" spans="1:24" ht="15" customHeight="1" x14ac:dyDescent="0.2">
      <c r="A102" s="50">
        <v>38626</v>
      </c>
      <c r="B102" s="35">
        <f t="shared" si="15"/>
        <v>0</v>
      </c>
      <c r="C102" s="35"/>
      <c r="D102" s="35"/>
      <c r="E102" s="35"/>
      <c r="F102" s="35">
        <f t="shared" si="18"/>
        <v>0</v>
      </c>
      <c r="G102" s="36"/>
      <c r="H102" s="150"/>
      <c r="I102" s="18">
        <f t="shared" si="17"/>
        <v>0</v>
      </c>
      <c r="K102" s="16">
        <v>7.76</v>
      </c>
      <c r="L102" s="20">
        <f t="shared" si="19"/>
        <v>-6.9977546033095361E-4</v>
      </c>
      <c r="M102" s="18">
        <f t="shared" si="20"/>
        <v>-6.999999999999923E-4</v>
      </c>
      <c r="N102" s="18">
        <f t="shared" si="1"/>
        <v>-5.8333333333332689E-5</v>
      </c>
      <c r="P102" s="52">
        <v>38626</v>
      </c>
      <c r="Q102" s="39" t="e">
        <f t="shared" si="25"/>
        <v>#DIV/0!</v>
      </c>
      <c r="R102" s="39">
        <f t="shared" si="21"/>
        <v>0</v>
      </c>
      <c r="S102" s="39" t="e">
        <f t="shared" si="16"/>
        <v>#DIV/0!</v>
      </c>
      <c r="T102" s="39">
        <f t="shared" si="22"/>
        <v>0</v>
      </c>
      <c r="U102" s="39" t="e">
        <f t="shared" si="23"/>
        <v>#DIV/0!</v>
      </c>
      <c r="W102" s="49" t="e">
        <f t="shared" si="24"/>
        <v>#DIV/0!</v>
      </c>
      <c r="X102" s="49" t="e">
        <f t="shared" si="26"/>
        <v>#DIV/0!</v>
      </c>
    </row>
    <row r="103" spans="1:24" ht="15" customHeight="1" x14ac:dyDescent="0.2">
      <c r="A103" s="50">
        <v>38657</v>
      </c>
      <c r="B103" s="35">
        <f t="shared" si="15"/>
        <v>0</v>
      </c>
      <c r="C103" s="35"/>
      <c r="D103" s="35"/>
      <c r="E103" s="35"/>
      <c r="F103" s="35">
        <f t="shared" si="18"/>
        <v>0</v>
      </c>
      <c r="G103" s="36"/>
      <c r="H103" s="150"/>
      <c r="I103" s="18">
        <f t="shared" si="17"/>
        <v>0</v>
      </c>
      <c r="J103" s="51"/>
      <c r="K103" s="16">
        <v>7.7799999999999994</v>
      </c>
      <c r="L103" s="20">
        <f t="shared" si="19"/>
        <v>-4.9988543257983853E-4</v>
      </c>
      <c r="M103" s="18">
        <f t="shared" si="20"/>
        <v>-5.0000000000000044E-4</v>
      </c>
      <c r="N103" s="18">
        <f t="shared" si="1"/>
        <v>-4.1666666666666706E-5</v>
      </c>
      <c r="P103" s="52">
        <v>38657</v>
      </c>
      <c r="Q103" s="39" t="e">
        <f t="shared" si="25"/>
        <v>#DIV/0!</v>
      </c>
      <c r="R103" s="39">
        <f t="shared" si="21"/>
        <v>0</v>
      </c>
      <c r="S103" s="39" t="e">
        <f t="shared" ref="S103:S134" si="27">IF(N103&lt;I103,D103/I103*N103*Q103/B103,D103/I103*I103*Q103/B103)</f>
        <v>#DIV/0!</v>
      </c>
      <c r="T103" s="39">
        <f t="shared" si="22"/>
        <v>0</v>
      </c>
      <c r="U103" s="39" t="e">
        <f t="shared" si="23"/>
        <v>#DIV/0!</v>
      </c>
      <c r="W103" s="49" t="e">
        <f t="shared" si="24"/>
        <v>#DIV/0!</v>
      </c>
      <c r="X103" s="49" t="e">
        <f t="shared" si="26"/>
        <v>#DIV/0!</v>
      </c>
    </row>
    <row r="104" spans="1:24" ht="15" customHeight="1" x14ac:dyDescent="0.2">
      <c r="A104" s="50">
        <v>38687</v>
      </c>
      <c r="B104" s="35">
        <f t="shared" si="15"/>
        <v>0</v>
      </c>
      <c r="C104" s="35"/>
      <c r="D104" s="35"/>
      <c r="E104" s="35"/>
      <c r="F104" s="35">
        <f t="shared" si="18"/>
        <v>0</v>
      </c>
      <c r="G104" s="36"/>
      <c r="H104" s="150"/>
      <c r="I104" s="18">
        <f t="shared" si="17"/>
        <v>0</v>
      </c>
      <c r="K104" s="16">
        <v>7.64</v>
      </c>
      <c r="L104" s="20">
        <f t="shared" si="19"/>
        <v>-1.8983462896086101E-3</v>
      </c>
      <c r="M104" s="18">
        <f t="shared" si="20"/>
        <v>-1.8999999999999989E-3</v>
      </c>
      <c r="N104" s="18">
        <f t="shared" si="1"/>
        <v>-1.5833333333333324E-4</v>
      </c>
      <c r="P104" s="52">
        <v>38687</v>
      </c>
      <c r="Q104" s="39" t="e">
        <f t="shared" si="25"/>
        <v>#DIV/0!</v>
      </c>
      <c r="R104" s="39">
        <f t="shared" si="21"/>
        <v>0</v>
      </c>
      <c r="S104" s="39" t="e">
        <f t="shared" si="27"/>
        <v>#DIV/0!</v>
      </c>
      <c r="T104" s="39">
        <f t="shared" si="22"/>
        <v>0</v>
      </c>
      <c r="U104" s="39" t="e">
        <f t="shared" si="23"/>
        <v>#DIV/0!</v>
      </c>
      <c r="W104" s="49" t="e">
        <f t="shared" si="24"/>
        <v>#DIV/0!</v>
      </c>
      <c r="X104" s="49" t="e">
        <f t="shared" si="26"/>
        <v>#DIV/0!</v>
      </c>
    </row>
    <row r="105" spans="1:24" ht="15" customHeight="1" x14ac:dyDescent="0.2">
      <c r="A105" s="50">
        <v>38718</v>
      </c>
      <c r="B105" s="35">
        <f t="shared" si="15"/>
        <v>0</v>
      </c>
      <c r="C105" s="35"/>
      <c r="D105" s="35"/>
      <c r="E105" s="35"/>
      <c r="F105" s="35">
        <f t="shared" si="18"/>
        <v>0</v>
      </c>
      <c r="G105" s="36"/>
      <c r="H105" s="150"/>
      <c r="I105" s="18">
        <f t="shared" si="17"/>
        <v>0</v>
      </c>
      <c r="K105" s="16">
        <v>7.68</v>
      </c>
      <c r="L105" s="20">
        <f t="shared" si="19"/>
        <v>-1.4989691795673776E-3</v>
      </c>
      <c r="M105" s="18">
        <f t="shared" si="20"/>
        <v>-1.5000000000000013E-3</v>
      </c>
      <c r="N105" s="18">
        <f t="shared" si="1"/>
        <v>-1.2500000000000011E-4</v>
      </c>
      <c r="P105" s="52">
        <v>38718</v>
      </c>
      <c r="Q105" s="39" t="e">
        <f t="shared" si="25"/>
        <v>#DIV/0!</v>
      </c>
      <c r="R105" s="39">
        <f t="shared" si="21"/>
        <v>0</v>
      </c>
      <c r="S105" s="39" t="e">
        <f t="shared" si="27"/>
        <v>#DIV/0!</v>
      </c>
      <c r="T105" s="39">
        <f t="shared" si="22"/>
        <v>0</v>
      </c>
      <c r="U105" s="39" t="e">
        <f t="shared" si="23"/>
        <v>#DIV/0!</v>
      </c>
      <c r="W105" s="49" t="e">
        <f t="shared" si="24"/>
        <v>#DIV/0!</v>
      </c>
      <c r="X105" s="49" t="e">
        <f t="shared" si="26"/>
        <v>#DIV/0!</v>
      </c>
    </row>
    <row r="106" spans="1:24" ht="15" customHeight="1" x14ac:dyDescent="0.2">
      <c r="A106" s="50">
        <v>38749</v>
      </c>
      <c r="B106" s="35">
        <f t="shared" si="15"/>
        <v>0</v>
      </c>
      <c r="C106" s="35"/>
      <c r="D106" s="35"/>
      <c r="E106" s="35"/>
      <c r="F106" s="35">
        <f t="shared" si="18"/>
        <v>0</v>
      </c>
      <c r="G106" s="36"/>
      <c r="H106" s="150"/>
      <c r="I106" s="18">
        <f t="shared" si="17"/>
        <v>0</v>
      </c>
      <c r="K106" s="16">
        <v>7.7</v>
      </c>
      <c r="L106" s="20">
        <f t="shared" si="19"/>
        <v>-1.2992256963098026E-3</v>
      </c>
      <c r="M106" s="18">
        <f t="shared" si="20"/>
        <v>-1.2999999999999956E-3</v>
      </c>
      <c r="N106" s="18">
        <f t="shared" si="1"/>
        <v>-1.0833333333333296E-4</v>
      </c>
      <c r="P106" s="52">
        <v>38749</v>
      </c>
      <c r="Q106" s="39" t="e">
        <f t="shared" si="25"/>
        <v>#DIV/0!</v>
      </c>
      <c r="R106" s="39">
        <f t="shared" si="21"/>
        <v>0</v>
      </c>
      <c r="S106" s="39" t="e">
        <f t="shared" si="27"/>
        <v>#DIV/0!</v>
      </c>
      <c r="T106" s="39">
        <f t="shared" si="22"/>
        <v>0</v>
      </c>
      <c r="U106" s="39" t="e">
        <f t="shared" si="23"/>
        <v>#DIV/0!</v>
      </c>
      <c r="W106" s="49" t="e">
        <f t="shared" si="24"/>
        <v>#DIV/0!</v>
      </c>
      <c r="X106" s="49" t="e">
        <f t="shared" si="26"/>
        <v>#DIV/0!</v>
      </c>
    </row>
    <row r="107" spans="1:24" ht="15" customHeight="1" x14ac:dyDescent="0.2">
      <c r="A107" s="50">
        <v>38777</v>
      </c>
      <c r="B107" s="35">
        <f t="shared" si="15"/>
        <v>0</v>
      </c>
      <c r="C107" s="35"/>
      <c r="D107" s="35"/>
      <c r="E107" s="35"/>
      <c r="F107" s="35">
        <f t="shared" si="18"/>
        <v>0</v>
      </c>
      <c r="G107" s="36"/>
      <c r="H107" s="150"/>
      <c r="I107" s="18">
        <f t="shared" si="17"/>
        <v>0</v>
      </c>
      <c r="K107" s="16">
        <v>7.8100000000000005</v>
      </c>
      <c r="L107" s="20">
        <f t="shared" si="19"/>
        <v>-1.9998166768508963E-4</v>
      </c>
      <c r="M107" s="18">
        <f t="shared" si="20"/>
        <v>-1.9999999999999185E-4</v>
      </c>
      <c r="N107" s="18">
        <f t="shared" si="1"/>
        <v>-1.6666666666665986E-5</v>
      </c>
      <c r="P107" s="52">
        <v>38777</v>
      </c>
      <c r="Q107" s="39" t="e">
        <f t="shared" si="25"/>
        <v>#DIV/0!</v>
      </c>
      <c r="R107" s="39">
        <f t="shared" si="21"/>
        <v>0</v>
      </c>
      <c r="S107" s="39" t="e">
        <f t="shared" si="27"/>
        <v>#DIV/0!</v>
      </c>
      <c r="T107" s="39">
        <f t="shared" si="22"/>
        <v>0</v>
      </c>
      <c r="U107" s="39" t="e">
        <f t="shared" si="23"/>
        <v>#DIV/0!</v>
      </c>
      <c r="W107" s="49" t="e">
        <f t="shared" si="24"/>
        <v>#DIV/0!</v>
      </c>
      <c r="X107" s="49" t="e">
        <f t="shared" si="26"/>
        <v>#DIV/0!</v>
      </c>
    </row>
    <row r="108" spans="1:24" ht="15" customHeight="1" x14ac:dyDescent="0.2">
      <c r="A108" s="50">
        <v>38808</v>
      </c>
      <c r="B108" s="35">
        <f t="shared" si="15"/>
        <v>0</v>
      </c>
      <c r="C108" s="35"/>
      <c r="D108" s="35"/>
      <c r="E108" s="35"/>
      <c r="F108" s="35">
        <f t="shared" si="18"/>
        <v>0</v>
      </c>
      <c r="G108" s="36"/>
      <c r="H108" s="150"/>
      <c r="I108" s="18">
        <f t="shared" si="17"/>
        <v>0</v>
      </c>
      <c r="K108" s="16">
        <v>7.8299999999999992</v>
      </c>
      <c r="L108" s="20">
        <f t="shared" si="19"/>
        <v>0</v>
      </c>
      <c r="M108" s="18">
        <f t="shared" si="20"/>
        <v>0</v>
      </c>
      <c r="N108" s="18">
        <f t="shared" si="1"/>
        <v>0</v>
      </c>
      <c r="P108" s="52">
        <v>38808</v>
      </c>
      <c r="Q108" s="39" t="e">
        <f t="shared" si="25"/>
        <v>#DIV/0!</v>
      </c>
      <c r="R108" s="39">
        <f t="shared" si="21"/>
        <v>0</v>
      </c>
      <c r="S108" s="39" t="e">
        <f t="shared" si="27"/>
        <v>#DIV/0!</v>
      </c>
      <c r="T108" s="39">
        <f t="shared" si="22"/>
        <v>0</v>
      </c>
      <c r="U108" s="39" t="e">
        <f t="shared" si="23"/>
        <v>#DIV/0!</v>
      </c>
      <c r="W108" s="49" t="e">
        <f t="shared" si="24"/>
        <v>#DIV/0!</v>
      </c>
      <c r="X108" s="49" t="e">
        <f t="shared" si="26"/>
        <v>#DIV/0!</v>
      </c>
    </row>
    <row r="109" spans="1:24" ht="15" customHeight="1" x14ac:dyDescent="0.2">
      <c r="A109" s="50">
        <v>38838</v>
      </c>
      <c r="B109" s="35">
        <f t="shared" si="15"/>
        <v>0</v>
      </c>
      <c r="C109" s="35"/>
      <c r="D109" s="35"/>
      <c r="E109" s="35"/>
      <c r="F109" s="35">
        <f t="shared" si="18"/>
        <v>0</v>
      </c>
      <c r="G109" s="36"/>
      <c r="H109" s="150"/>
      <c r="I109" s="18">
        <f t="shared" si="17"/>
        <v>0</v>
      </c>
      <c r="K109" s="16">
        <v>7.9</v>
      </c>
      <c r="L109" s="20">
        <f t="shared" si="19"/>
        <v>7.0022462700802812E-4</v>
      </c>
      <c r="M109" s="18">
        <f t="shared" si="20"/>
        <v>7.0000000000000617E-4</v>
      </c>
      <c r="N109" s="18">
        <f t="shared" si="1"/>
        <v>5.8333333333333848E-5</v>
      </c>
      <c r="P109" s="52">
        <v>38838</v>
      </c>
      <c r="Q109" s="39" t="e">
        <f t="shared" si="25"/>
        <v>#DIV/0!</v>
      </c>
      <c r="R109" s="39">
        <f t="shared" si="21"/>
        <v>0</v>
      </c>
      <c r="S109" s="39" t="e">
        <f t="shared" si="27"/>
        <v>#DIV/0!</v>
      </c>
      <c r="T109" s="39">
        <f t="shared" si="22"/>
        <v>0</v>
      </c>
      <c r="U109" s="39" t="e">
        <f t="shared" si="23"/>
        <v>#DIV/0!</v>
      </c>
      <c r="W109" s="49" t="e">
        <f t="shared" si="24"/>
        <v>#DIV/0!</v>
      </c>
      <c r="X109" s="49" t="e">
        <f t="shared" si="26"/>
        <v>#DIV/0!</v>
      </c>
    </row>
    <row r="110" spans="1:24" ht="15" customHeight="1" x14ac:dyDescent="0.2">
      <c r="A110" s="50">
        <v>38869</v>
      </c>
      <c r="B110" s="35">
        <f t="shared" si="15"/>
        <v>0</v>
      </c>
      <c r="C110" s="35"/>
      <c r="D110" s="35"/>
      <c r="E110" s="35"/>
      <c r="F110" s="35">
        <f t="shared" si="18"/>
        <v>0</v>
      </c>
      <c r="G110" s="36"/>
      <c r="H110" s="150"/>
      <c r="I110" s="18">
        <f t="shared" si="17"/>
        <v>0</v>
      </c>
      <c r="K110" s="16">
        <v>7.86</v>
      </c>
      <c r="L110" s="20">
        <f t="shared" si="19"/>
        <v>3.0004125343752186E-4</v>
      </c>
      <c r="M110" s="18">
        <f t="shared" si="20"/>
        <v>3.0000000000000859E-4</v>
      </c>
      <c r="N110" s="18">
        <f t="shared" si="1"/>
        <v>2.5000000000000716E-5</v>
      </c>
      <c r="P110" s="52">
        <v>38869</v>
      </c>
      <c r="Q110" s="39" t="e">
        <f t="shared" si="25"/>
        <v>#DIV/0!</v>
      </c>
      <c r="R110" s="39">
        <f t="shared" si="21"/>
        <v>0</v>
      </c>
      <c r="S110" s="39" t="e">
        <f t="shared" si="27"/>
        <v>#DIV/0!</v>
      </c>
      <c r="T110" s="39">
        <f t="shared" si="22"/>
        <v>0</v>
      </c>
      <c r="U110" s="39" t="e">
        <f t="shared" si="23"/>
        <v>#DIV/0!</v>
      </c>
      <c r="W110" s="49" t="e">
        <f t="shared" si="24"/>
        <v>#DIV/0!</v>
      </c>
      <c r="X110" s="49" t="e">
        <f t="shared" si="26"/>
        <v>#DIV/0!</v>
      </c>
    </row>
    <row r="111" spans="1:24" ht="15" customHeight="1" x14ac:dyDescent="0.2">
      <c r="A111" s="50">
        <v>38899</v>
      </c>
      <c r="B111" s="35">
        <f t="shared" si="15"/>
        <v>0</v>
      </c>
      <c r="C111" s="35"/>
      <c r="D111" s="35"/>
      <c r="E111" s="35"/>
      <c r="F111" s="35">
        <f t="shared" si="18"/>
        <v>0</v>
      </c>
      <c r="G111" s="36"/>
      <c r="H111" s="150"/>
      <c r="I111" s="18">
        <f t="shared" si="17"/>
        <v>0</v>
      </c>
      <c r="J111" s="51"/>
      <c r="K111" s="16">
        <v>7.7799999999999994</v>
      </c>
      <c r="L111" s="20">
        <f t="shared" si="19"/>
        <v>-4.9988543257983853E-4</v>
      </c>
      <c r="M111" s="18">
        <f t="shared" si="20"/>
        <v>-5.0000000000000044E-4</v>
      </c>
      <c r="N111" s="18">
        <f t="shared" si="1"/>
        <v>-4.1666666666666706E-5</v>
      </c>
      <c r="P111" s="52">
        <v>38899</v>
      </c>
      <c r="Q111" s="39" t="e">
        <f t="shared" si="25"/>
        <v>#DIV/0!</v>
      </c>
      <c r="R111" s="39">
        <f t="shared" si="21"/>
        <v>0</v>
      </c>
      <c r="S111" s="39" t="e">
        <f t="shared" si="27"/>
        <v>#DIV/0!</v>
      </c>
      <c r="T111" s="39">
        <f t="shared" si="22"/>
        <v>0</v>
      </c>
      <c r="U111" s="39" t="e">
        <f t="shared" si="23"/>
        <v>#DIV/0!</v>
      </c>
      <c r="W111" s="49" t="e">
        <f t="shared" si="24"/>
        <v>#DIV/0!</v>
      </c>
      <c r="X111" s="49" t="e">
        <f t="shared" si="26"/>
        <v>#DIV/0!</v>
      </c>
    </row>
    <row r="112" spans="1:24" ht="15" customHeight="1" x14ac:dyDescent="0.2">
      <c r="A112" s="50">
        <v>38930</v>
      </c>
      <c r="B112" s="35">
        <f t="shared" si="15"/>
        <v>0</v>
      </c>
      <c r="C112" s="35"/>
      <c r="D112" s="35"/>
      <c r="E112" s="35"/>
      <c r="F112" s="35">
        <f t="shared" si="18"/>
        <v>0</v>
      </c>
      <c r="G112" s="36"/>
      <c r="H112" s="150"/>
      <c r="I112" s="18">
        <f t="shared" si="17"/>
        <v>0</v>
      </c>
      <c r="K112" s="16">
        <v>7.86</v>
      </c>
      <c r="L112" s="20">
        <f t="shared" si="19"/>
        <v>3.0004125343752186E-4</v>
      </c>
      <c r="M112" s="18">
        <f t="shared" si="20"/>
        <v>3.0000000000000859E-4</v>
      </c>
      <c r="N112" s="18">
        <f t="shared" si="1"/>
        <v>2.5000000000000716E-5</v>
      </c>
      <c r="P112" s="52">
        <v>38930</v>
      </c>
      <c r="Q112" s="39" t="e">
        <f t="shared" si="25"/>
        <v>#DIV/0!</v>
      </c>
      <c r="R112" s="39">
        <f t="shared" si="21"/>
        <v>0</v>
      </c>
      <c r="S112" s="39" t="e">
        <f t="shared" si="27"/>
        <v>#DIV/0!</v>
      </c>
      <c r="T112" s="39">
        <f t="shared" si="22"/>
        <v>0</v>
      </c>
      <c r="U112" s="39" t="e">
        <f t="shared" si="23"/>
        <v>#DIV/0!</v>
      </c>
      <c r="W112" s="49" t="e">
        <f t="shared" si="24"/>
        <v>#DIV/0!</v>
      </c>
      <c r="X112" s="49" t="e">
        <f t="shared" si="26"/>
        <v>#DIV/0!</v>
      </c>
    </row>
    <row r="113" spans="1:24" ht="15" customHeight="1" x14ac:dyDescent="0.2">
      <c r="A113" s="50">
        <v>38961</v>
      </c>
      <c r="B113" s="35">
        <f t="shared" si="15"/>
        <v>0</v>
      </c>
      <c r="C113" s="35"/>
      <c r="D113" s="35"/>
      <c r="E113" s="35"/>
      <c r="F113" s="35">
        <f t="shared" si="18"/>
        <v>0</v>
      </c>
      <c r="G113" s="36"/>
      <c r="H113" s="150"/>
      <c r="I113" s="18">
        <f t="shared" si="17"/>
        <v>0</v>
      </c>
      <c r="K113" s="16">
        <v>7.88</v>
      </c>
      <c r="L113" s="20">
        <f t="shared" si="19"/>
        <v>5.0011459924959034E-4</v>
      </c>
      <c r="M113" s="18">
        <f t="shared" si="20"/>
        <v>5.0000000000000044E-4</v>
      </c>
      <c r="N113" s="18">
        <f t="shared" si="1"/>
        <v>4.1666666666666706E-5</v>
      </c>
      <c r="P113" s="52">
        <v>38961</v>
      </c>
      <c r="Q113" s="39" t="e">
        <f t="shared" si="25"/>
        <v>#DIV/0!</v>
      </c>
      <c r="R113" s="39">
        <f t="shared" si="21"/>
        <v>0</v>
      </c>
      <c r="S113" s="39" t="e">
        <f t="shared" si="27"/>
        <v>#DIV/0!</v>
      </c>
      <c r="T113" s="39">
        <f t="shared" si="22"/>
        <v>0</v>
      </c>
      <c r="U113" s="39" t="e">
        <f t="shared" si="23"/>
        <v>#DIV/0!</v>
      </c>
      <c r="W113" s="49" t="e">
        <f t="shared" si="24"/>
        <v>#DIV/0!</v>
      </c>
      <c r="X113" s="49" t="e">
        <f t="shared" si="26"/>
        <v>#DIV/0!</v>
      </c>
    </row>
    <row r="114" spans="1:24" ht="15" customHeight="1" x14ac:dyDescent="0.2">
      <c r="A114" s="50">
        <v>38991</v>
      </c>
      <c r="B114" s="35">
        <f t="shared" si="15"/>
        <v>0</v>
      </c>
      <c r="C114" s="35"/>
      <c r="D114" s="35"/>
      <c r="E114" s="35"/>
      <c r="F114" s="35">
        <f t="shared" si="18"/>
        <v>0</v>
      </c>
      <c r="G114" s="36"/>
      <c r="H114" s="150"/>
      <c r="I114" s="18">
        <f t="shared" si="17"/>
        <v>0</v>
      </c>
      <c r="K114" s="16">
        <v>7.9699999999999989</v>
      </c>
      <c r="L114" s="20">
        <f t="shared" si="19"/>
        <v>1.4008986827782621E-3</v>
      </c>
      <c r="M114" s="18">
        <f t="shared" si="20"/>
        <v>1.3999999999999985E-3</v>
      </c>
      <c r="N114" s="18">
        <f t="shared" si="1"/>
        <v>1.1666666666666654E-4</v>
      </c>
      <c r="P114" s="52">
        <v>38991</v>
      </c>
      <c r="Q114" s="39" t="e">
        <f t="shared" si="25"/>
        <v>#DIV/0!</v>
      </c>
      <c r="R114" s="39">
        <f t="shared" si="21"/>
        <v>0</v>
      </c>
      <c r="S114" s="39" t="e">
        <f t="shared" si="27"/>
        <v>#DIV/0!</v>
      </c>
      <c r="T114" s="39">
        <f t="shared" si="22"/>
        <v>0</v>
      </c>
      <c r="U114" s="39" t="e">
        <f t="shared" si="23"/>
        <v>#DIV/0!</v>
      </c>
      <c r="W114" s="49" t="e">
        <f t="shared" si="24"/>
        <v>#DIV/0!</v>
      </c>
      <c r="X114" s="49" t="e">
        <f t="shared" si="26"/>
        <v>#DIV/0!</v>
      </c>
    </row>
    <row r="115" spans="1:24" ht="15" customHeight="1" x14ac:dyDescent="0.2">
      <c r="A115" s="50">
        <v>39022</v>
      </c>
      <c r="B115" s="35">
        <f t="shared" si="15"/>
        <v>0</v>
      </c>
      <c r="C115" s="35"/>
      <c r="D115" s="35"/>
      <c r="E115" s="35"/>
      <c r="F115" s="35">
        <f t="shared" si="18"/>
        <v>0</v>
      </c>
      <c r="G115" s="36"/>
      <c r="H115" s="150"/>
      <c r="I115" s="18">
        <f t="shared" si="17"/>
        <v>0</v>
      </c>
      <c r="K115" s="16">
        <v>7.88</v>
      </c>
      <c r="L115" s="20">
        <f t="shared" si="19"/>
        <v>5.0011459924959034E-4</v>
      </c>
      <c r="M115" s="18">
        <f t="shared" si="20"/>
        <v>5.0000000000000044E-4</v>
      </c>
      <c r="N115" s="18">
        <f t="shared" si="1"/>
        <v>4.1666666666666706E-5</v>
      </c>
      <c r="P115" s="52">
        <v>39022</v>
      </c>
      <c r="Q115" s="39" t="e">
        <f t="shared" si="25"/>
        <v>#DIV/0!</v>
      </c>
      <c r="R115" s="39">
        <f t="shared" si="21"/>
        <v>0</v>
      </c>
      <c r="S115" s="39" t="e">
        <f t="shared" si="27"/>
        <v>#DIV/0!</v>
      </c>
      <c r="T115" s="39">
        <f t="shared" si="22"/>
        <v>0</v>
      </c>
      <c r="U115" s="39" t="e">
        <f t="shared" si="23"/>
        <v>#DIV/0!</v>
      </c>
      <c r="W115" s="49" t="e">
        <f t="shared" si="24"/>
        <v>#DIV/0!</v>
      </c>
      <c r="X115" s="49" t="e">
        <f t="shared" si="26"/>
        <v>#DIV/0!</v>
      </c>
    </row>
    <row r="116" spans="1:24" ht="15" customHeight="1" x14ac:dyDescent="0.2">
      <c r="A116" s="50">
        <v>39052</v>
      </c>
      <c r="B116" s="35">
        <f t="shared" si="15"/>
        <v>0</v>
      </c>
      <c r="C116" s="35"/>
      <c r="D116" s="35"/>
      <c r="E116" s="35"/>
      <c r="F116" s="35">
        <f t="shared" si="18"/>
        <v>0</v>
      </c>
      <c r="G116" s="36"/>
      <c r="H116" s="150"/>
      <c r="I116" s="18">
        <f t="shared" si="17"/>
        <v>0</v>
      </c>
      <c r="K116" s="16">
        <v>7.7299999999999995</v>
      </c>
      <c r="L116" s="20">
        <f t="shared" si="19"/>
        <v>-9.9954179395722598E-4</v>
      </c>
      <c r="M116" s="18">
        <f t="shared" si="20"/>
        <v>-1.0000000000000009E-3</v>
      </c>
      <c r="N116" s="18">
        <f t="shared" si="1"/>
        <v>-8.3333333333333412E-5</v>
      </c>
      <c r="P116" s="52">
        <v>39052</v>
      </c>
      <c r="Q116" s="39" t="e">
        <f t="shared" si="25"/>
        <v>#DIV/0!</v>
      </c>
      <c r="R116" s="39">
        <f t="shared" si="21"/>
        <v>0</v>
      </c>
      <c r="S116" s="39" t="e">
        <f t="shared" si="27"/>
        <v>#DIV/0!</v>
      </c>
      <c r="T116" s="39">
        <f t="shared" si="22"/>
        <v>0</v>
      </c>
      <c r="U116" s="39" t="e">
        <f t="shared" si="23"/>
        <v>#DIV/0!</v>
      </c>
      <c r="W116" s="49" t="e">
        <f t="shared" si="24"/>
        <v>#DIV/0!</v>
      </c>
      <c r="X116" s="49" t="e">
        <f t="shared" si="26"/>
        <v>#DIV/0!</v>
      </c>
    </row>
    <row r="117" spans="1:24" ht="15" customHeight="1" x14ac:dyDescent="0.2">
      <c r="A117" s="50">
        <v>39083</v>
      </c>
      <c r="B117" s="35">
        <f t="shared" si="15"/>
        <v>0</v>
      </c>
      <c r="C117" s="35"/>
      <c r="D117" s="35"/>
      <c r="E117" s="35"/>
      <c r="F117" s="35">
        <f t="shared" si="18"/>
        <v>0</v>
      </c>
      <c r="G117" s="36"/>
      <c r="H117" s="150"/>
      <c r="I117" s="18">
        <f t="shared" si="17"/>
        <v>0</v>
      </c>
      <c r="J117" s="19"/>
      <c r="K117" s="16">
        <v>8.15</v>
      </c>
      <c r="L117" s="20">
        <f t="shared" si="19"/>
        <v>3.2046975076893691E-3</v>
      </c>
      <c r="M117" s="18">
        <f t="shared" si="20"/>
        <v>3.2000000000000084E-3</v>
      </c>
      <c r="N117" s="18">
        <f t="shared" si="1"/>
        <v>2.6666666666666738E-4</v>
      </c>
      <c r="P117" s="52">
        <v>39083</v>
      </c>
      <c r="Q117" s="39" t="e">
        <f t="shared" si="25"/>
        <v>#DIV/0!</v>
      </c>
      <c r="R117" s="39">
        <f t="shared" si="21"/>
        <v>0</v>
      </c>
      <c r="S117" s="39" t="e">
        <f t="shared" si="27"/>
        <v>#DIV/0!</v>
      </c>
      <c r="T117" s="39">
        <f t="shared" si="22"/>
        <v>0</v>
      </c>
      <c r="U117" s="39" t="e">
        <f t="shared" si="23"/>
        <v>#DIV/0!</v>
      </c>
      <c r="W117" s="49" t="e">
        <f t="shared" si="24"/>
        <v>#DIV/0!</v>
      </c>
      <c r="X117" s="49" t="e">
        <f t="shared" si="26"/>
        <v>#DIV/0!</v>
      </c>
    </row>
    <row r="118" spans="1:24" ht="15" customHeight="1" x14ac:dyDescent="0.2">
      <c r="A118" s="50">
        <v>39114</v>
      </c>
      <c r="B118" s="35">
        <f t="shared" si="15"/>
        <v>0</v>
      </c>
      <c r="C118" s="35"/>
      <c r="D118" s="35"/>
      <c r="E118" s="35"/>
      <c r="F118" s="35">
        <f t="shared" si="18"/>
        <v>0</v>
      </c>
      <c r="G118" s="36"/>
      <c r="H118" s="150"/>
      <c r="I118" s="18">
        <f t="shared" si="17"/>
        <v>0</v>
      </c>
      <c r="K118" s="16">
        <v>8.08</v>
      </c>
      <c r="L118" s="20">
        <f t="shared" si="19"/>
        <v>2.5028665735604694E-3</v>
      </c>
      <c r="M118" s="18">
        <f t="shared" si="20"/>
        <v>2.5000000000000022E-3</v>
      </c>
      <c r="N118" s="18">
        <f t="shared" ref="N118:N181" si="28">M118/12</f>
        <v>2.0833333333333351E-4</v>
      </c>
      <c r="P118" s="52">
        <v>39114</v>
      </c>
      <c r="Q118" s="39" t="e">
        <f t="shared" si="25"/>
        <v>#DIV/0!</v>
      </c>
      <c r="R118" s="39">
        <f t="shared" si="21"/>
        <v>0</v>
      </c>
      <c r="S118" s="39" t="e">
        <f t="shared" si="27"/>
        <v>#DIV/0!</v>
      </c>
      <c r="T118" s="39">
        <f t="shared" si="22"/>
        <v>0</v>
      </c>
      <c r="U118" s="39" t="e">
        <f t="shared" si="23"/>
        <v>#DIV/0!</v>
      </c>
      <c r="W118" s="49" t="e">
        <f t="shared" si="24"/>
        <v>#DIV/0!</v>
      </c>
      <c r="X118" s="49" t="e">
        <f t="shared" si="26"/>
        <v>#DIV/0!</v>
      </c>
    </row>
    <row r="119" spans="1:24" ht="15" customHeight="1" x14ac:dyDescent="0.2">
      <c r="A119" s="50">
        <v>39142</v>
      </c>
      <c r="B119" s="35">
        <f t="shared" si="15"/>
        <v>0</v>
      </c>
      <c r="C119" s="35"/>
      <c r="D119" s="35"/>
      <c r="E119" s="35"/>
      <c r="F119" s="35">
        <f t="shared" si="18"/>
        <v>0</v>
      </c>
      <c r="G119" s="36"/>
      <c r="H119" s="150"/>
      <c r="I119" s="18">
        <f t="shared" si="17"/>
        <v>0</v>
      </c>
      <c r="K119" s="16">
        <v>8.16</v>
      </c>
      <c r="L119" s="20">
        <f t="shared" si="19"/>
        <v>3.3049958281450298E-3</v>
      </c>
      <c r="M119" s="18">
        <f t="shared" si="20"/>
        <v>3.3000000000000113E-3</v>
      </c>
      <c r="N119" s="18">
        <f t="shared" si="28"/>
        <v>2.7500000000000094E-4</v>
      </c>
      <c r="P119" s="52">
        <v>39142</v>
      </c>
      <c r="Q119" s="39" t="e">
        <f t="shared" si="25"/>
        <v>#DIV/0!</v>
      </c>
      <c r="R119" s="39">
        <f t="shared" si="21"/>
        <v>0</v>
      </c>
      <c r="S119" s="39" t="e">
        <f t="shared" si="27"/>
        <v>#DIV/0!</v>
      </c>
      <c r="T119" s="39">
        <f t="shared" si="22"/>
        <v>0</v>
      </c>
      <c r="U119" s="39" t="e">
        <f t="shared" si="23"/>
        <v>#DIV/0!</v>
      </c>
      <c r="W119" s="49" t="e">
        <f t="shared" si="24"/>
        <v>#DIV/0!</v>
      </c>
      <c r="X119" s="49" t="e">
        <f t="shared" si="26"/>
        <v>#DIV/0!</v>
      </c>
    </row>
    <row r="120" spans="1:24" ht="15" customHeight="1" x14ac:dyDescent="0.2">
      <c r="A120" s="50">
        <v>39173</v>
      </c>
      <c r="B120" s="35">
        <f t="shared" si="15"/>
        <v>0</v>
      </c>
      <c r="C120" s="35"/>
      <c r="D120" s="35"/>
      <c r="E120" s="35"/>
      <c r="F120" s="35">
        <f t="shared" si="18"/>
        <v>0</v>
      </c>
      <c r="G120" s="36"/>
      <c r="H120" s="150"/>
      <c r="I120" s="18">
        <f t="shared" si="17"/>
        <v>0</v>
      </c>
      <c r="K120" s="16">
        <v>8.23</v>
      </c>
      <c r="L120" s="20">
        <f t="shared" si="19"/>
        <v>4.0073414875960722E-3</v>
      </c>
      <c r="M120" s="18">
        <f t="shared" si="20"/>
        <v>4.0000000000000036E-3</v>
      </c>
      <c r="N120" s="18">
        <f t="shared" si="28"/>
        <v>3.3333333333333365E-4</v>
      </c>
      <c r="P120" s="52">
        <v>39173</v>
      </c>
      <c r="Q120" s="39" t="e">
        <f t="shared" si="25"/>
        <v>#DIV/0!</v>
      </c>
      <c r="R120" s="39">
        <f t="shared" si="21"/>
        <v>0</v>
      </c>
      <c r="S120" s="39" t="e">
        <f t="shared" si="27"/>
        <v>#DIV/0!</v>
      </c>
      <c r="T120" s="39">
        <f t="shared" si="22"/>
        <v>0</v>
      </c>
      <c r="U120" s="39" t="e">
        <f t="shared" si="23"/>
        <v>#DIV/0!</v>
      </c>
      <c r="W120" s="49" t="e">
        <f t="shared" si="24"/>
        <v>#DIV/0!</v>
      </c>
      <c r="X120" s="49" t="e">
        <f t="shared" si="26"/>
        <v>#DIV/0!</v>
      </c>
    </row>
    <row r="121" spans="1:24" ht="15" customHeight="1" x14ac:dyDescent="0.2">
      <c r="A121" s="50">
        <v>39203</v>
      </c>
      <c r="B121" s="35">
        <f t="shared" si="15"/>
        <v>0</v>
      </c>
      <c r="C121" s="35"/>
      <c r="D121" s="35"/>
      <c r="E121" s="35"/>
      <c r="F121" s="35">
        <f t="shared" si="18"/>
        <v>0</v>
      </c>
      <c r="G121" s="36"/>
      <c r="H121" s="150"/>
      <c r="I121" s="18">
        <f t="shared" si="17"/>
        <v>0</v>
      </c>
      <c r="K121" s="16">
        <v>8.3699999999999992</v>
      </c>
      <c r="L121" s="20">
        <f t="shared" si="19"/>
        <v>5.4133850678141915E-3</v>
      </c>
      <c r="M121" s="18">
        <f t="shared" si="20"/>
        <v>5.400000000000002E-3</v>
      </c>
      <c r="N121" s="18">
        <f t="shared" si="28"/>
        <v>4.5000000000000015E-4</v>
      </c>
      <c r="P121" s="52">
        <v>39203</v>
      </c>
      <c r="Q121" s="39" t="e">
        <f t="shared" si="25"/>
        <v>#DIV/0!</v>
      </c>
      <c r="R121" s="39">
        <f t="shared" si="21"/>
        <v>0</v>
      </c>
      <c r="S121" s="39" t="e">
        <f t="shared" si="27"/>
        <v>#DIV/0!</v>
      </c>
      <c r="T121" s="39">
        <f t="shared" si="22"/>
        <v>0</v>
      </c>
      <c r="U121" s="39" t="e">
        <f t="shared" si="23"/>
        <v>#DIV/0!</v>
      </c>
      <c r="W121" s="49" t="e">
        <f t="shared" si="24"/>
        <v>#DIV/0!</v>
      </c>
      <c r="X121" s="49" t="e">
        <f t="shared" si="26"/>
        <v>#DIV/0!</v>
      </c>
    </row>
    <row r="122" spans="1:24" ht="15" customHeight="1" x14ac:dyDescent="0.2">
      <c r="A122" s="50">
        <v>39234</v>
      </c>
      <c r="B122" s="35">
        <f t="shared" si="15"/>
        <v>0</v>
      </c>
      <c r="C122" s="35"/>
      <c r="D122" s="35"/>
      <c r="E122" s="35"/>
      <c r="F122" s="35">
        <f t="shared" si="18"/>
        <v>0</v>
      </c>
      <c r="G122" s="36"/>
      <c r="H122" s="150"/>
      <c r="I122" s="18">
        <f t="shared" si="17"/>
        <v>0</v>
      </c>
      <c r="K122" s="16">
        <v>8.32</v>
      </c>
      <c r="L122" s="20">
        <f t="shared" si="19"/>
        <v>4.9110195755643904E-3</v>
      </c>
      <c r="M122" s="18">
        <f t="shared" si="20"/>
        <v>4.9000000000000016E-3</v>
      </c>
      <c r="N122" s="18">
        <f t="shared" si="28"/>
        <v>4.0833333333333346E-4</v>
      </c>
      <c r="P122" s="52">
        <v>39234</v>
      </c>
      <c r="Q122" s="39" t="e">
        <f t="shared" si="25"/>
        <v>#DIV/0!</v>
      </c>
      <c r="R122" s="39">
        <f t="shared" si="21"/>
        <v>0</v>
      </c>
      <c r="S122" s="39" t="e">
        <f t="shared" si="27"/>
        <v>#DIV/0!</v>
      </c>
      <c r="T122" s="39">
        <f t="shared" si="22"/>
        <v>0</v>
      </c>
      <c r="U122" s="39" t="e">
        <f t="shared" si="23"/>
        <v>#DIV/0!</v>
      </c>
      <c r="W122" s="49" t="e">
        <f t="shared" si="24"/>
        <v>#DIV/0!</v>
      </c>
      <c r="X122" s="49" t="e">
        <f t="shared" si="26"/>
        <v>#DIV/0!</v>
      </c>
    </row>
    <row r="123" spans="1:24" ht="15" customHeight="1" x14ac:dyDescent="0.2">
      <c r="A123" s="50">
        <v>39264</v>
      </c>
      <c r="B123" s="35">
        <f t="shared" si="15"/>
        <v>0</v>
      </c>
      <c r="C123" s="35"/>
      <c r="D123" s="35"/>
      <c r="E123" s="35"/>
      <c r="F123" s="35">
        <f t="shared" si="18"/>
        <v>0</v>
      </c>
      <c r="G123" s="36"/>
      <c r="H123" s="150"/>
      <c r="I123" s="18">
        <f t="shared" si="17"/>
        <v>0</v>
      </c>
      <c r="K123" s="16">
        <v>8.2900000000000009</v>
      </c>
      <c r="L123" s="20">
        <f t="shared" si="19"/>
        <v>4.6097107363436418E-3</v>
      </c>
      <c r="M123" s="18">
        <f t="shared" si="20"/>
        <v>4.6000000000000207E-3</v>
      </c>
      <c r="N123" s="18">
        <f t="shared" si="28"/>
        <v>3.8333333333333508E-4</v>
      </c>
      <c r="P123" s="52">
        <v>39264</v>
      </c>
      <c r="Q123" s="39" t="e">
        <f t="shared" si="25"/>
        <v>#DIV/0!</v>
      </c>
      <c r="R123" s="39">
        <f t="shared" si="21"/>
        <v>0</v>
      </c>
      <c r="S123" s="39" t="e">
        <f t="shared" si="27"/>
        <v>#DIV/0!</v>
      </c>
      <c r="T123" s="39">
        <f t="shared" si="22"/>
        <v>0</v>
      </c>
      <c r="U123" s="39" t="e">
        <f t="shared" si="23"/>
        <v>#DIV/0!</v>
      </c>
      <c r="W123" s="49" t="e">
        <f t="shared" si="24"/>
        <v>#DIV/0!</v>
      </c>
      <c r="X123" s="49" t="e">
        <f t="shared" si="26"/>
        <v>#DIV/0!</v>
      </c>
    </row>
    <row r="124" spans="1:24" ht="15" customHeight="1" x14ac:dyDescent="0.2">
      <c r="A124" s="50">
        <v>39295</v>
      </c>
      <c r="B124" s="35">
        <f t="shared" si="15"/>
        <v>0</v>
      </c>
      <c r="C124" s="35"/>
      <c r="D124" s="35"/>
      <c r="E124" s="35"/>
      <c r="F124" s="35">
        <f t="shared" si="18"/>
        <v>0</v>
      </c>
      <c r="G124" s="36"/>
      <c r="H124" s="150"/>
      <c r="I124" s="18">
        <f t="shared" si="17"/>
        <v>0</v>
      </c>
      <c r="K124" s="16">
        <v>8.35</v>
      </c>
      <c r="L124" s="20">
        <f t="shared" si="19"/>
        <v>5.2124112522802246E-3</v>
      </c>
      <c r="M124" s="18">
        <f t="shared" si="20"/>
        <v>5.1999999999999963E-3</v>
      </c>
      <c r="N124" s="18">
        <f t="shared" si="28"/>
        <v>4.3333333333333304E-4</v>
      </c>
      <c r="P124" s="52">
        <v>39295</v>
      </c>
      <c r="Q124" s="39" t="e">
        <f t="shared" si="25"/>
        <v>#DIV/0!</v>
      </c>
      <c r="R124" s="39">
        <f t="shared" si="21"/>
        <v>0</v>
      </c>
      <c r="S124" s="39" t="e">
        <f t="shared" si="27"/>
        <v>#DIV/0!</v>
      </c>
      <c r="T124" s="39">
        <f t="shared" si="22"/>
        <v>0</v>
      </c>
      <c r="U124" s="39" t="e">
        <f t="shared" si="23"/>
        <v>#DIV/0!</v>
      </c>
      <c r="W124" s="49" t="e">
        <f t="shared" si="24"/>
        <v>#DIV/0!</v>
      </c>
      <c r="X124" s="49" t="e">
        <f t="shared" si="26"/>
        <v>#DIV/0!</v>
      </c>
    </row>
    <row r="125" spans="1:24" ht="15" customHeight="1" x14ac:dyDescent="0.2">
      <c r="A125" s="50">
        <v>39326</v>
      </c>
      <c r="B125" s="35">
        <f t="shared" si="15"/>
        <v>0</v>
      </c>
      <c r="C125" s="35"/>
      <c r="D125" s="35"/>
      <c r="E125" s="35"/>
      <c r="F125" s="35">
        <f t="shared" si="18"/>
        <v>0</v>
      </c>
      <c r="G125" s="36"/>
      <c r="H125" s="150"/>
      <c r="I125" s="18">
        <f t="shared" si="17"/>
        <v>0</v>
      </c>
      <c r="K125" s="16">
        <v>8.44</v>
      </c>
      <c r="L125" s="20">
        <f t="shared" si="19"/>
        <v>6.1170835144563895E-3</v>
      </c>
      <c r="M125" s="18">
        <f t="shared" si="20"/>
        <v>6.0999999999999943E-3</v>
      </c>
      <c r="N125" s="18">
        <f t="shared" si="28"/>
        <v>5.0833333333333286E-4</v>
      </c>
      <c r="P125" s="52">
        <v>39326</v>
      </c>
      <c r="Q125" s="39" t="e">
        <f t="shared" si="25"/>
        <v>#DIV/0!</v>
      </c>
      <c r="R125" s="39">
        <f t="shared" si="21"/>
        <v>0</v>
      </c>
      <c r="S125" s="39" t="e">
        <f t="shared" si="27"/>
        <v>#DIV/0!</v>
      </c>
      <c r="T125" s="39">
        <f t="shared" si="22"/>
        <v>0</v>
      </c>
      <c r="U125" s="39" t="e">
        <f t="shared" si="23"/>
        <v>#DIV/0!</v>
      </c>
      <c r="W125" s="49" t="e">
        <f t="shared" si="24"/>
        <v>#DIV/0!</v>
      </c>
      <c r="X125" s="49" t="e">
        <f t="shared" si="26"/>
        <v>#DIV/0!</v>
      </c>
    </row>
    <row r="126" spans="1:24" ht="15" customHeight="1" x14ac:dyDescent="0.2">
      <c r="A126" s="50">
        <v>39356</v>
      </c>
      <c r="B126" s="35">
        <f t="shared" si="15"/>
        <v>0</v>
      </c>
      <c r="C126" s="35"/>
      <c r="D126" s="35"/>
      <c r="E126" s="35"/>
      <c r="F126" s="35">
        <f t="shared" si="18"/>
        <v>0</v>
      </c>
      <c r="G126" s="36"/>
      <c r="H126" s="150"/>
      <c r="I126" s="18">
        <f t="shared" si="17"/>
        <v>0</v>
      </c>
      <c r="K126" s="16">
        <v>8.34</v>
      </c>
      <c r="L126" s="20">
        <f t="shared" si="19"/>
        <v>5.1119381545972065E-3</v>
      </c>
      <c r="M126" s="18">
        <f t="shared" si="20"/>
        <v>5.1000000000000073E-3</v>
      </c>
      <c r="N126" s="18">
        <f t="shared" si="28"/>
        <v>4.2500000000000063E-4</v>
      </c>
      <c r="P126" s="52">
        <v>39356</v>
      </c>
      <c r="Q126" s="39" t="e">
        <f t="shared" si="25"/>
        <v>#DIV/0!</v>
      </c>
      <c r="R126" s="39">
        <f t="shared" si="21"/>
        <v>0</v>
      </c>
      <c r="S126" s="39" t="e">
        <f t="shared" si="27"/>
        <v>#DIV/0!</v>
      </c>
      <c r="T126" s="39">
        <f t="shared" si="22"/>
        <v>0</v>
      </c>
      <c r="U126" s="39" t="e">
        <f t="shared" si="23"/>
        <v>#DIV/0!</v>
      </c>
      <c r="W126" s="49" t="e">
        <f t="shared" si="24"/>
        <v>#DIV/0!</v>
      </c>
      <c r="X126" s="49" t="e">
        <f t="shared" si="26"/>
        <v>#DIV/0!</v>
      </c>
    </row>
    <row r="127" spans="1:24" ht="15" customHeight="1" x14ac:dyDescent="0.2">
      <c r="A127" s="50">
        <v>39387</v>
      </c>
      <c r="B127" s="35">
        <f t="shared" si="15"/>
        <v>0</v>
      </c>
      <c r="C127" s="35"/>
      <c r="D127" s="35"/>
      <c r="E127" s="35"/>
      <c r="F127" s="35">
        <f t="shared" si="18"/>
        <v>0</v>
      </c>
      <c r="G127" s="36"/>
      <c r="H127" s="150"/>
      <c r="I127" s="18">
        <f t="shared" si="17"/>
        <v>0</v>
      </c>
      <c r="K127" s="16">
        <v>8.41</v>
      </c>
      <c r="L127" s="20">
        <f t="shared" si="19"/>
        <v>5.8154432010173451E-3</v>
      </c>
      <c r="M127" s="18">
        <f t="shared" si="20"/>
        <v>5.8000000000000135E-3</v>
      </c>
      <c r="N127" s="18">
        <f t="shared" si="28"/>
        <v>4.8333333333333447E-4</v>
      </c>
      <c r="P127" s="52">
        <v>39387</v>
      </c>
      <c r="Q127" s="39" t="e">
        <f t="shared" si="25"/>
        <v>#DIV/0!</v>
      </c>
      <c r="R127" s="39">
        <f t="shared" si="21"/>
        <v>0</v>
      </c>
      <c r="S127" s="39" t="e">
        <f t="shared" si="27"/>
        <v>#DIV/0!</v>
      </c>
      <c r="T127" s="39">
        <f t="shared" si="22"/>
        <v>0</v>
      </c>
      <c r="U127" s="39" t="e">
        <f t="shared" si="23"/>
        <v>#DIV/0!</v>
      </c>
      <c r="W127" s="49" t="e">
        <f t="shared" si="24"/>
        <v>#DIV/0!</v>
      </c>
      <c r="X127" s="49" t="e">
        <f t="shared" si="26"/>
        <v>#DIV/0!</v>
      </c>
    </row>
    <row r="128" spans="1:24" ht="15" customHeight="1" x14ac:dyDescent="0.2">
      <c r="A128" s="50">
        <v>39417</v>
      </c>
      <c r="B128" s="35">
        <f t="shared" si="15"/>
        <v>0</v>
      </c>
      <c r="C128" s="35"/>
      <c r="D128" s="35"/>
      <c r="E128" s="35"/>
      <c r="F128" s="35">
        <f t="shared" si="18"/>
        <v>0</v>
      </c>
      <c r="G128" s="36"/>
      <c r="H128" s="150"/>
      <c r="I128" s="18">
        <f t="shared" si="17"/>
        <v>0</v>
      </c>
      <c r="K128" s="16">
        <v>8.23</v>
      </c>
      <c r="L128" s="20">
        <f t="shared" si="19"/>
        <v>4.0073414875960722E-3</v>
      </c>
      <c r="M128" s="18">
        <f t="shared" si="20"/>
        <v>4.0000000000000036E-3</v>
      </c>
      <c r="N128" s="18">
        <f t="shared" si="28"/>
        <v>3.3333333333333365E-4</v>
      </c>
      <c r="P128" s="52">
        <v>39417</v>
      </c>
      <c r="Q128" s="39" t="e">
        <f t="shared" si="25"/>
        <v>#DIV/0!</v>
      </c>
      <c r="R128" s="39">
        <f t="shared" si="21"/>
        <v>0</v>
      </c>
      <c r="S128" s="39" t="e">
        <f t="shared" si="27"/>
        <v>#DIV/0!</v>
      </c>
      <c r="T128" s="39">
        <f t="shared" si="22"/>
        <v>0</v>
      </c>
      <c r="U128" s="39" t="e">
        <f t="shared" si="23"/>
        <v>#DIV/0!</v>
      </c>
      <c r="W128" s="49" t="e">
        <f t="shared" si="24"/>
        <v>#DIV/0!</v>
      </c>
      <c r="X128" s="49" t="e">
        <f t="shared" si="26"/>
        <v>#DIV/0!</v>
      </c>
    </row>
    <row r="129" spans="1:24" ht="15" customHeight="1" x14ac:dyDescent="0.2">
      <c r="A129" s="50">
        <v>39448</v>
      </c>
      <c r="B129" s="35">
        <f t="shared" si="15"/>
        <v>0</v>
      </c>
      <c r="C129" s="35"/>
      <c r="D129" s="35"/>
      <c r="E129" s="35"/>
      <c r="F129" s="35">
        <f t="shared" si="18"/>
        <v>0</v>
      </c>
      <c r="G129" s="36"/>
      <c r="H129" s="150"/>
      <c r="I129" s="18">
        <f t="shared" si="17"/>
        <v>0</v>
      </c>
      <c r="K129" s="16">
        <v>8.67</v>
      </c>
      <c r="L129" s="20">
        <f t="shared" si="19"/>
        <v>8.4324155789816668E-3</v>
      </c>
      <c r="M129" s="18">
        <f t="shared" si="20"/>
        <v>8.4000000000000047E-3</v>
      </c>
      <c r="N129" s="18">
        <f t="shared" si="28"/>
        <v>7.0000000000000043E-4</v>
      </c>
      <c r="P129" s="52">
        <v>39448</v>
      </c>
      <c r="Q129" s="39" t="e">
        <f t="shared" si="25"/>
        <v>#DIV/0!</v>
      </c>
      <c r="R129" s="39">
        <f t="shared" si="21"/>
        <v>0</v>
      </c>
      <c r="S129" s="39" t="e">
        <f t="shared" si="27"/>
        <v>#DIV/0!</v>
      </c>
      <c r="T129" s="39">
        <f t="shared" si="22"/>
        <v>0</v>
      </c>
      <c r="U129" s="39" t="e">
        <f t="shared" si="23"/>
        <v>#DIV/0!</v>
      </c>
      <c r="W129" s="49" t="e">
        <f t="shared" si="24"/>
        <v>#DIV/0!</v>
      </c>
      <c r="X129" s="49" t="e">
        <f t="shared" si="26"/>
        <v>#DIV/0!</v>
      </c>
    </row>
    <row r="130" spans="1:24" ht="15" customHeight="1" x14ac:dyDescent="0.2">
      <c r="A130" s="50">
        <v>39479</v>
      </c>
      <c r="B130" s="35">
        <f t="shared" ref="B130:B193" si="29">F129</f>
        <v>0</v>
      </c>
      <c r="C130" s="35"/>
      <c r="D130" s="35"/>
      <c r="E130" s="35"/>
      <c r="F130" s="35">
        <f t="shared" si="18"/>
        <v>0</v>
      </c>
      <c r="G130" s="36"/>
      <c r="H130" s="150"/>
      <c r="I130" s="18">
        <f t="shared" si="17"/>
        <v>0</v>
      </c>
      <c r="K130" s="16">
        <v>8.84</v>
      </c>
      <c r="L130" s="20">
        <f t="shared" si="19"/>
        <v>1.0146886004656741E-2</v>
      </c>
      <c r="M130" s="18">
        <f t="shared" si="20"/>
        <v>1.0099999999999998E-2</v>
      </c>
      <c r="N130" s="18">
        <f t="shared" si="28"/>
        <v>8.4166666666666645E-4</v>
      </c>
      <c r="P130" s="52">
        <v>39479</v>
      </c>
      <c r="Q130" s="39" t="e">
        <f t="shared" si="25"/>
        <v>#DIV/0!</v>
      </c>
      <c r="R130" s="39">
        <f t="shared" si="21"/>
        <v>0</v>
      </c>
      <c r="S130" s="39" t="e">
        <f t="shared" si="27"/>
        <v>#DIV/0!</v>
      </c>
      <c r="T130" s="39">
        <f t="shared" si="22"/>
        <v>0</v>
      </c>
      <c r="U130" s="39" t="e">
        <f t="shared" si="23"/>
        <v>#DIV/0!</v>
      </c>
      <c r="W130" s="49" t="e">
        <f t="shared" si="24"/>
        <v>#DIV/0!</v>
      </c>
      <c r="X130" s="49" t="e">
        <f t="shared" si="26"/>
        <v>#DIV/0!</v>
      </c>
    </row>
    <row r="131" spans="1:24" ht="15" customHeight="1" x14ac:dyDescent="0.2">
      <c r="A131" s="50">
        <v>39508</v>
      </c>
      <c r="B131" s="35">
        <f t="shared" si="29"/>
        <v>0</v>
      </c>
      <c r="C131" s="35"/>
      <c r="D131" s="35"/>
      <c r="E131" s="35"/>
      <c r="F131" s="35">
        <f t="shared" si="18"/>
        <v>0</v>
      </c>
      <c r="G131" s="36"/>
      <c r="H131" s="150"/>
      <c r="I131" s="18">
        <f t="shared" si="17"/>
        <v>0</v>
      </c>
      <c r="J131" s="51"/>
      <c r="K131" s="16">
        <v>8.57</v>
      </c>
      <c r="L131" s="20">
        <f t="shared" si="19"/>
        <v>7.4251499960049649E-3</v>
      </c>
      <c r="M131" s="18">
        <f t="shared" si="20"/>
        <v>7.4000000000000038E-3</v>
      </c>
      <c r="N131" s="18">
        <f t="shared" si="28"/>
        <v>6.1666666666666695E-4</v>
      </c>
      <c r="P131" s="52">
        <v>39508</v>
      </c>
      <c r="Q131" s="39" t="e">
        <f t="shared" si="25"/>
        <v>#DIV/0!</v>
      </c>
      <c r="R131" s="39">
        <f t="shared" si="21"/>
        <v>0</v>
      </c>
      <c r="S131" s="39" t="e">
        <f t="shared" si="27"/>
        <v>#DIV/0!</v>
      </c>
      <c r="T131" s="39">
        <f t="shared" si="22"/>
        <v>0</v>
      </c>
      <c r="U131" s="39" t="e">
        <f t="shared" si="23"/>
        <v>#DIV/0!</v>
      </c>
      <c r="W131" s="49" t="e">
        <f t="shared" si="24"/>
        <v>#DIV/0!</v>
      </c>
      <c r="X131" s="49" t="e">
        <f t="shared" si="26"/>
        <v>#DIV/0!</v>
      </c>
    </row>
    <row r="132" spans="1:24" ht="15" customHeight="1" x14ac:dyDescent="0.2">
      <c r="A132" s="50">
        <v>39539</v>
      </c>
      <c r="B132" s="35">
        <f t="shared" si="29"/>
        <v>0</v>
      </c>
      <c r="C132" s="35"/>
      <c r="D132" s="35"/>
      <c r="E132" s="35"/>
      <c r="F132" s="35">
        <f t="shared" si="18"/>
        <v>0</v>
      </c>
      <c r="G132" s="36"/>
      <c r="H132" s="150"/>
      <c r="I132" s="18">
        <f t="shared" si="17"/>
        <v>0</v>
      </c>
      <c r="K132" s="16">
        <v>8.67</v>
      </c>
      <c r="L132" s="20">
        <f t="shared" si="19"/>
        <v>8.4324155789816668E-3</v>
      </c>
      <c r="M132" s="18">
        <f t="shared" si="20"/>
        <v>8.4000000000000047E-3</v>
      </c>
      <c r="N132" s="18">
        <f t="shared" si="28"/>
        <v>7.0000000000000043E-4</v>
      </c>
      <c r="P132" s="52">
        <v>39539</v>
      </c>
      <c r="Q132" s="39" t="e">
        <f t="shared" si="25"/>
        <v>#DIV/0!</v>
      </c>
      <c r="R132" s="39">
        <f t="shared" si="21"/>
        <v>0</v>
      </c>
      <c r="S132" s="39" t="e">
        <f t="shared" si="27"/>
        <v>#DIV/0!</v>
      </c>
      <c r="T132" s="39">
        <f t="shared" si="22"/>
        <v>0</v>
      </c>
      <c r="U132" s="39" t="e">
        <f t="shared" si="23"/>
        <v>#DIV/0!</v>
      </c>
      <c r="W132" s="49" t="e">
        <f t="shared" si="24"/>
        <v>#DIV/0!</v>
      </c>
      <c r="X132" s="49" t="e">
        <f t="shared" si="26"/>
        <v>#DIV/0!</v>
      </c>
    </row>
    <row r="133" spans="1:24" ht="15" customHeight="1" x14ac:dyDescent="0.2">
      <c r="A133" s="50">
        <v>39569</v>
      </c>
      <c r="B133" s="35">
        <f t="shared" si="29"/>
        <v>0</v>
      </c>
      <c r="C133" s="35"/>
      <c r="D133" s="35"/>
      <c r="E133" s="35"/>
      <c r="F133" s="35">
        <f t="shared" si="18"/>
        <v>0</v>
      </c>
      <c r="G133" s="36"/>
      <c r="H133" s="150"/>
      <c r="I133" s="18">
        <f t="shared" si="17"/>
        <v>0</v>
      </c>
      <c r="K133" s="16">
        <v>8.6199999999999992</v>
      </c>
      <c r="L133" s="20">
        <f t="shared" si="19"/>
        <v>7.9286674475818053E-3</v>
      </c>
      <c r="M133" s="18">
        <f t="shared" si="20"/>
        <v>7.9000000000000042E-3</v>
      </c>
      <c r="N133" s="18">
        <f t="shared" si="28"/>
        <v>6.5833333333333369E-4</v>
      </c>
      <c r="P133" s="52">
        <v>39569</v>
      </c>
      <c r="Q133" s="39" t="e">
        <f t="shared" si="25"/>
        <v>#DIV/0!</v>
      </c>
      <c r="R133" s="39">
        <f t="shared" si="21"/>
        <v>0</v>
      </c>
      <c r="S133" s="39" t="e">
        <f t="shared" si="27"/>
        <v>#DIV/0!</v>
      </c>
      <c r="T133" s="39">
        <f t="shared" si="22"/>
        <v>0</v>
      </c>
      <c r="U133" s="39" t="e">
        <f t="shared" si="23"/>
        <v>#DIV/0!</v>
      </c>
      <c r="W133" s="49" t="e">
        <f t="shared" si="24"/>
        <v>#DIV/0!</v>
      </c>
      <c r="X133" s="49" t="e">
        <f t="shared" si="26"/>
        <v>#DIV/0!</v>
      </c>
    </row>
    <row r="134" spans="1:24" ht="15" customHeight="1" x14ac:dyDescent="0.2">
      <c r="A134" s="50">
        <v>39600</v>
      </c>
      <c r="B134" s="35">
        <f t="shared" si="29"/>
        <v>0</v>
      </c>
      <c r="C134" s="35"/>
      <c r="D134" s="35"/>
      <c r="E134" s="35"/>
      <c r="F134" s="35">
        <f t="shared" si="18"/>
        <v>0</v>
      </c>
      <c r="G134" s="36"/>
      <c r="H134" s="150"/>
      <c r="I134" s="18">
        <f t="shared" si="17"/>
        <v>0</v>
      </c>
      <c r="K134" s="16">
        <v>8.75</v>
      </c>
      <c r="L134" s="20">
        <f t="shared" si="19"/>
        <v>9.2388926430748697E-3</v>
      </c>
      <c r="M134" s="18">
        <f t="shared" si="20"/>
        <v>9.1999999999999998E-3</v>
      </c>
      <c r="N134" s="18">
        <f t="shared" si="28"/>
        <v>7.6666666666666669E-4</v>
      </c>
      <c r="P134" s="52">
        <v>39600</v>
      </c>
      <c r="Q134" s="39" t="e">
        <f t="shared" si="25"/>
        <v>#DIV/0!</v>
      </c>
      <c r="R134" s="39">
        <f t="shared" si="21"/>
        <v>0</v>
      </c>
      <c r="S134" s="39" t="e">
        <f t="shared" si="27"/>
        <v>#DIV/0!</v>
      </c>
      <c r="T134" s="39">
        <f t="shared" si="22"/>
        <v>0</v>
      </c>
      <c r="U134" s="39" t="e">
        <f t="shared" si="23"/>
        <v>#DIV/0!</v>
      </c>
      <c r="W134" s="49" t="e">
        <f t="shared" si="24"/>
        <v>#DIV/0!</v>
      </c>
      <c r="X134" s="49" t="e">
        <f t="shared" si="26"/>
        <v>#DIV/0!</v>
      </c>
    </row>
    <row r="135" spans="1:24" ht="15" customHeight="1" x14ac:dyDescent="0.2">
      <c r="A135" s="50">
        <v>39630</v>
      </c>
      <c r="B135" s="35">
        <f t="shared" si="29"/>
        <v>0</v>
      </c>
      <c r="C135" s="35"/>
      <c r="D135" s="35"/>
      <c r="E135" s="35"/>
      <c r="F135" s="35">
        <f t="shared" si="18"/>
        <v>0</v>
      </c>
      <c r="G135" s="36"/>
      <c r="H135" s="150"/>
      <c r="I135" s="18">
        <f t="shared" si="17"/>
        <v>0</v>
      </c>
      <c r="J135" s="51"/>
      <c r="K135" s="16">
        <v>8.68</v>
      </c>
      <c r="L135" s="20">
        <f t="shared" si="19"/>
        <v>8.5331928952956382E-3</v>
      </c>
      <c r="M135" s="18">
        <f t="shared" si="20"/>
        <v>8.5000000000000075E-3</v>
      </c>
      <c r="N135" s="18">
        <f t="shared" si="28"/>
        <v>7.0833333333333393E-4</v>
      </c>
      <c r="P135" s="52">
        <v>39630</v>
      </c>
      <c r="Q135" s="39" t="e">
        <f t="shared" si="25"/>
        <v>#DIV/0!</v>
      </c>
      <c r="R135" s="39">
        <f t="shared" si="21"/>
        <v>0</v>
      </c>
      <c r="S135" s="39" t="e">
        <f t="shared" ref="S135:S146" si="30">IF(N135&lt;I135,D135/I135*N135*Q135/B135,D135/I135*I135*Q135/B135)</f>
        <v>#DIV/0!</v>
      </c>
      <c r="T135" s="39">
        <f t="shared" si="22"/>
        <v>0</v>
      </c>
      <c r="U135" s="39" t="e">
        <f t="shared" si="23"/>
        <v>#DIV/0!</v>
      </c>
      <c r="W135" s="49" t="e">
        <f t="shared" si="24"/>
        <v>#DIV/0!</v>
      </c>
      <c r="X135" s="49" t="e">
        <f t="shared" si="26"/>
        <v>#DIV/0!</v>
      </c>
    </row>
    <row r="136" spans="1:24" ht="15" customHeight="1" x14ac:dyDescent="0.2">
      <c r="A136" s="50">
        <v>39661</v>
      </c>
      <c r="B136" s="35">
        <f t="shared" si="29"/>
        <v>0</v>
      </c>
      <c r="C136" s="35"/>
      <c r="D136" s="35"/>
      <c r="E136" s="35"/>
      <c r="F136" s="35">
        <f t="shared" si="18"/>
        <v>0</v>
      </c>
      <c r="G136" s="36"/>
      <c r="H136" s="150"/>
      <c r="I136" s="18">
        <f t="shared" si="17"/>
        <v>0</v>
      </c>
      <c r="J136" s="51"/>
      <c r="K136" s="16">
        <v>8.7800000000000011</v>
      </c>
      <c r="L136" s="20">
        <f t="shared" si="19"/>
        <v>9.5414739345542898E-3</v>
      </c>
      <c r="M136" s="18">
        <f t="shared" si="20"/>
        <v>9.5000000000000223E-3</v>
      </c>
      <c r="N136" s="18">
        <f t="shared" si="28"/>
        <v>7.9166666666666849E-4</v>
      </c>
      <c r="P136" s="52">
        <v>39661</v>
      </c>
      <c r="Q136" s="39" t="e">
        <f t="shared" si="25"/>
        <v>#DIV/0!</v>
      </c>
      <c r="R136" s="39">
        <f t="shared" si="21"/>
        <v>0</v>
      </c>
      <c r="S136" s="39" t="e">
        <f t="shared" si="30"/>
        <v>#DIV/0!</v>
      </c>
      <c r="T136" s="39">
        <f t="shared" si="22"/>
        <v>0</v>
      </c>
      <c r="U136" s="39" t="e">
        <f t="shared" si="23"/>
        <v>#DIV/0!</v>
      </c>
      <c r="W136" s="49" t="e">
        <f t="shared" si="24"/>
        <v>#DIV/0!</v>
      </c>
      <c r="X136" s="49" t="e">
        <f t="shared" si="26"/>
        <v>#DIV/0!</v>
      </c>
    </row>
    <row r="137" spans="1:24" ht="15" customHeight="1" x14ac:dyDescent="0.2">
      <c r="A137" s="50">
        <v>39692</v>
      </c>
      <c r="B137" s="35">
        <f t="shared" si="29"/>
        <v>0</v>
      </c>
      <c r="C137" s="35"/>
      <c r="D137" s="35"/>
      <c r="E137" s="35"/>
      <c r="F137" s="35">
        <f t="shared" si="18"/>
        <v>0</v>
      </c>
      <c r="G137" s="36"/>
      <c r="H137" s="150"/>
      <c r="I137" s="18">
        <f t="shared" ref="I137:I200" si="31">H137/12</f>
        <v>0</v>
      </c>
      <c r="K137" s="16">
        <v>8.91</v>
      </c>
      <c r="L137" s="20">
        <f t="shared" si="19"/>
        <v>1.0853620705236322E-2</v>
      </c>
      <c r="M137" s="18">
        <f t="shared" si="20"/>
        <v>1.0800000000000004E-2</v>
      </c>
      <c r="N137" s="18">
        <f t="shared" si="28"/>
        <v>9.000000000000003E-4</v>
      </c>
      <c r="P137" s="52">
        <v>39692</v>
      </c>
      <c r="Q137" s="39" t="e">
        <f t="shared" si="25"/>
        <v>#DIV/0!</v>
      </c>
      <c r="R137" s="39">
        <f t="shared" si="21"/>
        <v>0</v>
      </c>
      <c r="S137" s="39" t="e">
        <f t="shared" si="30"/>
        <v>#DIV/0!</v>
      </c>
      <c r="T137" s="39">
        <f t="shared" si="22"/>
        <v>0</v>
      </c>
      <c r="U137" s="39" t="e">
        <f t="shared" si="23"/>
        <v>#DIV/0!</v>
      </c>
      <c r="W137" s="49" t="e">
        <f t="shared" si="24"/>
        <v>#DIV/0!</v>
      </c>
      <c r="X137" s="49" t="e">
        <f t="shared" si="26"/>
        <v>#DIV/0!</v>
      </c>
    </row>
    <row r="138" spans="1:24" ht="15" customHeight="1" x14ac:dyDescent="0.2">
      <c r="A138" s="50">
        <v>39722</v>
      </c>
      <c r="B138" s="35">
        <f t="shared" si="29"/>
        <v>0</v>
      </c>
      <c r="C138" s="35"/>
      <c r="D138" s="35"/>
      <c r="E138" s="35"/>
      <c r="F138" s="35">
        <f t="shared" ref="F138:F201" si="32">B138+C138+D138+E138</f>
        <v>0</v>
      </c>
      <c r="G138" s="36"/>
      <c r="H138" s="150"/>
      <c r="I138" s="18">
        <f t="shared" si="31"/>
        <v>0</v>
      </c>
      <c r="K138" s="16">
        <v>8.64</v>
      </c>
      <c r="L138" s="20">
        <f t="shared" ref="L138:L201" si="33">POWER(1+N138,12)-1</f>
        <v>8.1301390131822693E-3</v>
      </c>
      <c r="M138" s="18">
        <f t="shared" ref="M138:M201" si="34">K138/100+$K$8</f>
        <v>8.10000000000001E-3</v>
      </c>
      <c r="N138" s="18">
        <f t="shared" si="28"/>
        <v>6.7500000000000079E-4</v>
      </c>
      <c r="P138" s="52">
        <v>39722</v>
      </c>
      <c r="Q138" s="39" t="e">
        <f t="shared" si="25"/>
        <v>#DIV/0!</v>
      </c>
      <c r="R138" s="39">
        <f t="shared" ref="R138:R201" si="35">C138</f>
        <v>0</v>
      </c>
      <c r="S138" s="39" t="e">
        <f t="shared" si="30"/>
        <v>#DIV/0!</v>
      </c>
      <c r="T138" s="39">
        <f t="shared" ref="T138:T201" si="36">E138</f>
        <v>0</v>
      </c>
      <c r="U138" s="39" t="e">
        <f t="shared" ref="U138:U201" si="37">Q138+R138+S138+T138</f>
        <v>#DIV/0!</v>
      </c>
      <c r="W138" s="49" t="e">
        <f t="shared" ref="W138:W201" si="38">D138-S138</f>
        <v>#DIV/0!</v>
      </c>
      <c r="X138" s="49" t="e">
        <f t="shared" si="26"/>
        <v>#DIV/0!</v>
      </c>
    </row>
    <row r="139" spans="1:24" ht="15" customHeight="1" x14ac:dyDescent="0.2">
      <c r="A139" s="50">
        <v>39753</v>
      </c>
      <c r="B139" s="35">
        <f t="shared" si="29"/>
        <v>0</v>
      </c>
      <c r="C139" s="35"/>
      <c r="D139" s="35"/>
      <c r="E139" s="35"/>
      <c r="F139" s="35">
        <f t="shared" si="32"/>
        <v>0</v>
      </c>
      <c r="G139" s="36"/>
      <c r="H139" s="150"/>
      <c r="I139" s="18">
        <f t="shared" si="31"/>
        <v>0</v>
      </c>
      <c r="K139" s="16">
        <v>8.89</v>
      </c>
      <c r="L139" s="20">
        <f t="shared" si="33"/>
        <v>1.0651650269113855E-2</v>
      </c>
      <c r="M139" s="18">
        <f t="shared" si="34"/>
        <v>1.0600000000000012E-2</v>
      </c>
      <c r="N139" s="18">
        <f t="shared" si="28"/>
        <v>8.8333333333333439E-4</v>
      </c>
      <c r="P139" s="52">
        <v>39753</v>
      </c>
      <c r="Q139" s="39" t="e">
        <f t="shared" si="25"/>
        <v>#DIV/0!</v>
      </c>
      <c r="R139" s="39">
        <f t="shared" si="35"/>
        <v>0</v>
      </c>
      <c r="S139" s="39" t="e">
        <f t="shared" si="30"/>
        <v>#DIV/0!</v>
      </c>
      <c r="T139" s="39">
        <f t="shared" si="36"/>
        <v>0</v>
      </c>
      <c r="U139" s="39" t="e">
        <f t="shared" si="37"/>
        <v>#DIV/0!</v>
      </c>
      <c r="W139" s="49" t="e">
        <f t="shared" si="38"/>
        <v>#DIV/0!</v>
      </c>
      <c r="X139" s="49" t="e">
        <f t="shared" si="26"/>
        <v>#DIV/0!</v>
      </c>
    </row>
    <row r="140" spans="1:24" ht="15" customHeight="1" x14ac:dyDescent="0.2">
      <c r="A140" s="50">
        <v>39783</v>
      </c>
      <c r="B140" s="35">
        <f t="shared" si="29"/>
        <v>0</v>
      </c>
      <c r="C140" s="35"/>
      <c r="D140" s="35"/>
      <c r="E140" s="35"/>
      <c r="F140" s="35">
        <f t="shared" si="32"/>
        <v>0</v>
      </c>
      <c r="G140" s="36"/>
      <c r="H140" s="150"/>
      <c r="I140" s="18">
        <f t="shared" si="31"/>
        <v>0</v>
      </c>
      <c r="K140" s="16">
        <v>8.870000000000001</v>
      </c>
      <c r="L140" s="20">
        <f t="shared" si="33"/>
        <v>1.044971682483431E-2</v>
      </c>
      <c r="M140" s="18">
        <f t="shared" si="34"/>
        <v>1.040000000000002E-2</v>
      </c>
      <c r="N140" s="18">
        <f t="shared" si="28"/>
        <v>8.6666666666666836E-4</v>
      </c>
      <c r="P140" s="52">
        <v>39783</v>
      </c>
      <c r="Q140" s="39" t="e">
        <f t="shared" si="25"/>
        <v>#DIV/0!</v>
      </c>
      <c r="R140" s="39">
        <f t="shared" si="35"/>
        <v>0</v>
      </c>
      <c r="S140" s="39" t="e">
        <f t="shared" si="30"/>
        <v>#DIV/0!</v>
      </c>
      <c r="T140" s="39">
        <f t="shared" si="36"/>
        <v>0</v>
      </c>
      <c r="U140" s="39" t="e">
        <f t="shared" si="37"/>
        <v>#DIV/0!</v>
      </c>
      <c r="W140" s="49" t="e">
        <f t="shared" si="38"/>
        <v>#DIV/0!</v>
      </c>
      <c r="X140" s="49" t="e">
        <f t="shared" si="26"/>
        <v>#DIV/0!</v>
      </c>
    </row>
    <row r="141" spans="1:24" ht="15" customHeight="1" x14ac:dyDescent="0.2">
      <c r="A141" s="50">
        <v>39814</v>
      </c>
      <c r="B141" s="35">
        <f t="shared" si="29"/>
        <v>0</v>
      </c>
      <c r="C141" s="35"/>
      <c r="D141" s="35"/>
      <c r="E141" s="35"/>
      <c r="F141" s="35">
        <f t="shared" si="32"/>
        <v>0</v>
      </c>
      <c r="G141" s="36"/>
      <c r="H141" s="150"/>
      <c r="I141" s="18">
        <f t="shared" si="31"/>
        <v>0</v>
      </c>
      <c r="K141" s="16">
        <v>8.6999999999999993</v>
      </c>
      <c r="L141" s="20">
        <f t="shared" si="33"/>
        <v>8.7347752241064835E-3</v>
      </c>
      <c r="M141" s="18">
        <f t="shared" si="34"/>
        <v>8.6999999999999994E-3</v>
      </c>
      <c r="N141" s="18">
        <f t="shared" si="28"/>
        <v>7.2499999999999995E-4</v>
      </c>
      <c r="P141" s="52">
        <v>39814</v>
      </c>
      <c r="Q141" s="39" t="e">
        <f t="shared" ref="Q141:Q204" si="39">U140</f>
        <v>#DIV/0!</v>
      </c>
      <c r="R141" s="39">
        <f t="shared" si="35"/>
        <v>0</v>
      </c>
      <c r="S141" s="39" t="e">
        <f t="shared" si="30"/>
        <v>#DIV/0!</v>
      </c>
      <c r="T141" s="39">
        <f t="shared" si="36"/>
        <v>0</v>
      </c>
      <c r="U141" s="39" t="e">
        <f t="shared" si="37"/>
        <v>#DIV/0!</v>
      </c>
      <c r="W141" s="49" t="e">
        <f t="shared" si="38"/>
        <v>#DIV/0!</v>
      </c>
      <c r="X141" s="49" t="e">
        <f t="shared" ref="X141:X204" si="40">X140+W141</f>
        <v>#DIV/0!</v>
      </c>
    </row>
    <row r="142" spans="1:24" ht="15" customHeight="1" x14ac:dyDescent="0.2">
      <c r="A142" s="50">
        <v>39845</v>
      </c>
      <c r="B142" s="35">
        <f t="shared" si="29"/>
        <v>0</v>
      </c>
      <c r="C142" s="35"/>
      <c r="D142" s="35"/>
      <c r="E142" s="35"/>
      <c r="F142" s="35">
        <f t="shared" si="32"/>
        <v>0</v>
      </c>
      <c r="G142" s="36"/>
      <c r="H142" s="150"/>
      <c r="I142" s="18">
        <f t="shared" si="31"/>
        <v>0</v>
      </c>
      <c r="K142" s="16">
        <v>8.52</v>
      </c>
      <c r="L142" s="20">
        <f t="shared" si="33"/>
        <v>6.9218631282228493E-3</v>
      </c>
      <c r="M142" s="18">
        <f t="shared" si="34"/>
        <v>6.9000000000000034E-3</v>
      </c>
      <c r="N142" s="18">
        <f t="shared" si="28"/>
        <v>5.7500000000000032E-4</v>
      </c>
      <c r="P142" s="52">
        <v>39845</v>
      </c>
      <c r="Q142" s="39" t="e">
        <f t="shared" si="39"/>
        <v>#DIV/0!</v>
      </c>
      <c r="R142" s="39">
        <f t="shared" si="35"/>
        <v>0</v>
      </c>
      <c r="S142" s="39" t="e">
        <f t="shared" si="30"/>
        <v>#DIV/0!</v>
      </c>
      <c r="T142" s="39">
        <f t="shared" si="36"/>
        <v>0</v>
      </c>
      <c r="U142" s="39" t="e">
        <f t="shared" si="37"/>
        <v>#DIV/0!</v>
      </c>
      <c r="W142" s="49" t="e">
        <f t="shared" si="38"/>
        <v>#DIV/0!</v>
      </c>
      <c r="X142" s="49" t="e">
        <f t="shared" si="40"/>
        <v>#DIV/0!</v>
      </c>
    </row>
    <row r="143" spans="1:24" ht="15" customHeight="1" x14ac:dyDescent="0.2">
      <c r="A143" s="50">
        <v>39873</v>
      </c>
      <c r="B143" s="35">
        <f t="shared" si="29"/>
        <v>0</v>
      </c>
      <c r="C143" s="35"/>
      <c r="D143" s="35"/>
      <c r="E143" s="35"/>
      <c r="F143" s="35">
        <f t="shared" si="32"/>
        <v>0</v>
      </c>
      <c r="G143" s="36"/>
      <c r="H143" s="150"/>
      <c r="I143" s="18">
        <f t="shared" si="31"/>
        <v>0</v>
      </c>
      <c r="K143" s="16">
        <v>8.61</v>
      </c>
      <c r="L143" s="20">
        <f t="shared" si="33"/>
        <v>7.8279455059533376E-3</v>
      </c>
      <c r="M143" s="18">
        <f t="shared" si="34"/>
        <v>7.8000000000000014E-3</v>
      </c>
      <c r="N143" s="18">
        <f t="shared" si="28"/>
        <v>6.5000000000000008E-4</v>
      </c>
      <c r="P143" s="52">
        <v>39873</v>
      </c>
      <c r="Q143" s="39" t="e">
        <f t="shared" si="39"/>
        <v>#DIV/0!</v>
      </c>
      <c r="R143" s="39">
        <f t="shared" si="35"/>
        <v>0</v>
      </c>
      <c r="S143" s="39" t="e">
        <f t="shared" si="30"/>
        <v>#DIV/0!</v>
      </c>
      <c r="T143" s="39">
        <f t="shared" si="36"/>
        <v>0</v>
      </c>
      <c r="U143" s="39" t="e">
        <f t="shared" si="37"/>
        <v>#DIV/0!</v>
      </c>
      <c r="W143" s="49" t="e">
        <f t="shared" si="38"/>
        <v>#DIV/0!</v>
      </c>
      <c r="X143" s="49" t="e">
        <f t="shared" si="40"/>
        <v>#DIV/0!</v>
      </c>
    </row>
    <row r="144" spans="1:24" ht="15" customHeight="1" x14ac:dyDescent="0.2">
      <c r="A144" s="50">
        <v>39904</v>
      </c>
      <c r="B144" s="35">
        <f t="shared" si="29"/>
        <v>0</v>
      </c>
      <c r="C144" s="35"/>
      <c r="D144" s="35"/>
      <c r="E144" s="35"/>
      <c r="F144" s="35">
        <f t="shared" si="32"/>
        <v>0</v>
      </c>
      <c r="G144" s="36"/>
      <c r="H144" s="150"/>
      <c r="I144" s="18">
        <f t="shared" si="31"/>
        <v>0</v>
      </c>
      <c r="K144" s="16">
        <v>8.5</v>
      </c>
      <c r="L144" s="20">
        <f t="shared" si="33"/>
        <v>6.7206129230672484E-3</v>
      </c>
      <c r="M144" s="18">
        <f t="shared" si="34"/>
        <v>6.7000000000000115E-3</v>
      </c>
      <c r="N144" s="18">
        <f t="shared" si="28"/>
        <v>5.5833333333333429E-4</v>
      </c>
      <c r="P144" s="52">
        <v>39904</v>
      </c>
      <c r="Q144" s="39" t="e">
        <f t="shared" si="39"/>
        <v>#DIV/0!</v>
      </c>
      <c r="R144" s="39">
        <f t="shared" si="35"/>
        <v>0</v>
      </c>
      <c r="S144" s="39" t="e">
        <f t="shared" si="30"/>
        <v>#DIV/0!</v>
      </c>
      <c r="T144" s="39">
        <f t="shared" si="36"/>
        <v>0</v>
      </c>
      <c r="U144" s="39" t="e">
        <f t="shared" si="37"/>
        <v>#DIV/0!</v>
      </c>
      <c r="W144" s="49" t="e">
        <f t="shared" si="38"/>
        <v>#DIV/0!</v>
      </c>
      <c r="X144" s="49" t="e">
        <f t="shared" si="40"/>
        <v>#DIV/0!</v>
      </c>
    </row>
    <row r="145" spans="1:24" ht="15" customHeight="1" x14ac:dyDescent="0.2">
      <c r="A145" s="50">
        <v>39934</v>
      </c>
      <c r="B145" s="35">
        <f t="shared" si="29"/>
        <v>0</v>
      </c>
      <c r="C145" s="35"/>
      <c r="D145" s="35"/>
      <c r="E145" s="35"/>
      <c r="F145" s="35">
        <f t="shared" si="32"/>
        <v>0</v>
      </c>
      <c r="G145" s="36"/>
      <c r="H145" s="150"/>
      <c r="I145" s="18">
        <f t="shared" si="31"/>
        <v>0</v>
      </c>
      <c r="K145" s="16">
        <v>8.5400000000000009</v>
      </c>
      <c r="L145" s="20">
        <f t="shared" si="33"/>
        <v>7.123150211426843E-3</v>
      </c>
      <c r="M145" s="18">
        <f t="shared" si="34"/>
        <v>7.1000000000000091E-3</v>
      </c>
      <c r="N145" s="18">
        <f t="shared" si="28"/>
        <v>5.9166666666666742E-4</v>
      </c>
      <c r="P145" s="52">
        <v>39934</v>
      </c>
      <c r="Q145" s="39" t="e">
        <f t="shared" si="39"/>
        <v>#DIV/0!</v>
      </c>
      <c r="R145" s="39">
        <f t="shared" si="35"/>
        <v>0</v>
      </c>
      <c r="S145" s="39" t="e">
        <f t="shared" si="30"/>
        <v>#DIV/0!</v>
      </c>
      <c r="T145" s="39">
        <f t="shared" si="36"/>
        <v>0</v>
      </c>
      <c r="U145" s="39" t="e">
        <f t="shared" si="37"/>
        <v>#DIV/0!</v>
      </c>
      <c r="W145" s="49" t="e">
        <f t="shared" si="38"/>
        <v>#DIV/0!</v>
      </c>
      <c r="X145" s="49" t="e">
        <f t="shared" si="40"/>
        <v>#DIV/0!</v>
      </c>
    </row>
    <row r="146" spans="1:24" ht="15" customHeight="1" x14ac:dyDescent="0.2">
      <c r="A146" s="50">
        <v>39965</v>
      </c>
      <c r="B146" s="35">
        <f>F145</f>
        <v>0</v>
      </c>
      <c r="C146" s="35"/>
      <c r="D146" s="35"/>
      <c r="E146" s="35"/>
      <c r="F146" s="35">
        <f t="shared" si="32"/>
        <v>0</v>
      </c>
      <c r="G146" s="36"/>
      <c r="H146" s="150"/>
      <c r="I146" s="18">
        <f t="shared" si="31"/>
        <v>0</v>
      </c>
      <c r="K146" s="16">
        <v>8.67</v>
      </c>
      <c r="L146" s="20">
        <f t="shared" si="33"/>
        <v>8.4324155789816668E-3</v>
      </c>
      <c r="M146" s="18">
        <f t="shared" si="34"/>
        <v>8.4000000000000047E-3</v>
      </c>
      <c r="N146" s="18">
        <f t="shared" si="28"/>
        <v>7.0000000000000043E-4</v>
      </c>
      <c r="P146" s="52">
        <v>39965</v>
      </c>
      <c r="Q146" s="39" t="e">
        <f>U145</f>
        <v>#DIV/0!</v>
      </c>
      <c r="R146" s="39">
        <f t="shared" si="35"/>
        <v>0</v>
      </c>
      <c r="S146" s="39" t="e">
        <f t="shared" si="30"/>
        <v>#DIV/0!</v>
      </c>
      <c r="T146" s="39">
        <f t="shared" si="36"/>
        <v>0</v>
      </c>
      <c r="U146" s="39" t="e">
        <f t="shared" si="37"/>
        <v>#DIV/0!</v>
      </c>
      <c r="W146" s="49" t="e">
        <f t="shared" si="38"/>
        <v>#DIV/0!</v>
      </c>
      <c r="X146" s="49" t="e">
        <f>X145+W146</f>
        <v>#DIV/0!</v>
      </c>
    </row>
    <row r="147" spans="1:24" ht="15" customHeight="1" x14ac:dyDescent="0.2">
      <c r="A147" s="50">
        <v>39995</v>
      </c>
      <c r="B147" s="35">
        <f t="shared" si="29"/>
        <v>0</v>
      </c>
      <c r="C147" s="35"/>
      <c r="D147" s="55"/>
      <c r="E147" s="35"/>
      <c r="F147" s="35">
        <f t="shared" si="32"/>
        <v>0</v>
      </c>
      <c r="G147" s="36"/>
      <c r="H147" s="150"/>
      <c r="I147" s="18">
        <f t="shared" si="31"/>
        <v>0</v>
      </c>
      <c r="J147" s="51"/>
      <c r="K147" s="16">
        <v>8.08</v>
      </c>
      <c r="L147" s="20">
        <f t="shared" si="33"/>
        <v>2.5028665735604694E-3</v>
      </c>
      <c r="M147" s="18">
        <f t="shared" si="34"/>
        <v>2.5000000000000022E-3</v>
      </c>
      <c r="N147" s="18">
        <f t="shared" si="28"/>
        <v>2.0833333333333351E-4</v>
      </c>
      <c r="P147" s="52">
        <v>39995</v>
      </c>
      <c r="Q147" s="39" t="e">
        <f t="shared" si="39"/>
        <v>#DIV/0!</v>
      </c>
      <c r="R147" s="39">
        <f t="shared" si="35"/>
        <v>0</v>
      </c>
      <c r="S147" s="39" t="e">
        <f>IF(N147&lt;I147,(D147/I147*17/31+D146/I146*14/31)*N147*Q147/B147,(D147/I147*17/31+D146/I146*14/31)*I147*Q147/B147)</f>
        <v>#DIV/0!</v>
      </c>
      <c r="T147" s="39">
        <f t="shared" si="36"/>
        <v>0</v>
      </c>
      <c r="U147" s="39" t="e">
        <f t="shared" si="37"/>
        <v>#DIV/0!</v>
      </c>
      <c r="W147" s="49" t="e">
        <f t="shared" si="38"/>
        <v>#DIV/0!</v>
      </c>
      <c r="X147" s="49" t="e">
        <f t="shared" si="40"/>
        <v>#DIV/0!</v>
      </c>
    </row>
    <row r="148" spans="1:24" ht="15" customHeight="1" x14ac:dyDescent="0.2">
      <c r="A148" s="50">
        <v>40026</v>
      </c>
      <c r="B148" s="35">
        <f t="shared" si="29"/>
        <v>0</v>
      </c>
      <c r="C148" s="56"/>
      <c r="D148" s="56"/>
      <c r="E148" s="56"/>
      <c r="F148" s="35">
        <f t="shared" si="32"/>
        <v>0</v>
      </c>
      <c r="G148" s="36"/>
      <c r="H148" s="150"/>
      <c r="I148" s="18">
        <f t="shared" si="31"/>
        <v>0</v>
      </c>
      <c r="K148" s="16">
        <v>8.16</v>
      </c>
      <c r="L148" s="20">
        <f t="shared" si="33"/>
        <v>3.3049958281450298E-3</v>
      </c>
      <c r="M148" s="18">
        <f t="shared" si="34"/>
        <v>3.3000000000000113E-3</v>
      </c>
      <c r="N148" s="18">
        <f t="shared" si="28"/>
        <v>2.7500000000000094E-4</v>
      </c>
      <c r="P148" s="52">
        <v>40026</v>
      </c>
      <c r="Q148" s="39" t="e">
        <f t="shared" si="39"/>
        <v>#DIV/0!</v>
      </c>
      <c r="R148" s="39">
        <f t="shared" si="35"/>
        <v>0</v>
      </c>
      <c r="S148" s="39" t="e">
        <f t="shared" ref="S148:S179" si="41">IF(N148&lt;I148,D148/I148*N148*Q148/B148,D148/I148*I148*Q148/B148)</f>
        <v>#DIV/0!</v>
      </c>
      <c r="T148" s="39">
        <f t="shared" si="36"/>
        <v>0</v>
      </c>
      <c r="U148" s="39" t="e">
        <f t="shared" si="37"/>
        <v>#DIV/0!</v>
      </c>
      <c r="W148" s="49" t="e">
        <f t="shared" si="38"/>
        <v>#DIV/0!</v>
      </c>
      <c r="X148" s="49" t="e">
        <f t="shared" si="40"/>
        <v>#DIV/0!</v>
      </c>
    </row>
    <row r="149" spans="1:24" ht="15" customHeight="1" x14ac:dyDescent="0.2">
      <c r="A149" s="50">
        <v>40057</v>
      </c>
      <c r="B149" s="35">
        <f t="shared" si="29"/>
        <v>0</v>
      </c>
      <c r="C149" s="35"/>
      <c r="D149" s="35"/>
      <c r="E149" s="35"/>
      <c r="F149" s="35">
        <f t="shared" si="32"/>
        <v>0</v>
      </c>
      <c r="G149" s="36"/>
      <c r="H149" s="150"/>
      <c r="I149" s="18">
        <f t="shared" si="31"/>
        <v>0</v>
      </c>
      <c r="K149" s="16">
        <v>8.23</v>
      </c>
      <c r="L149" s="20">
        <f t="shared" si="33"/>
        <v>4.0073414875960722E-3</v>
      </c>
      <c r="M149" s="18">
        <f t="shared" si="34"/>
        <v>4.0000000000000036E-3</v>
      </c>
      <c r="N149" s="18">
        <f t="shared" si="28"/>
        <v>3.3333333333333365E-4</v>
      </c>
      <c r="P149" s="52">
        <v>40057</v>
      </c>
      <c r="Q149" s="39" t="e">
        <f t="shared" si="39"/>
        <v>#DIV/0!</v>
      </c>
      <c r="R149" s="39">
        <f t="shared" si="35"/>
        <v>0</v>
      </c>
      <c r="S149" s="39" t="e">
        <f t="shared" si="41"/>
        <v>#DIV/0!</v>
      </c>
      <c r="T149" s="39">
        <f t="shared" si="36"/>
        <v>0</v>
      </c>
      <c r="U149" s="39" t="e">
        <f t="shared" si="37"/>
        <v>#DIV/0!</v>
      </c>
      <c r="W149" s="49" t="e">
        <f t="shared" si="38"/>
        <v>#DIV/0!</v>
      </c>
      <c r="X149" s="49" t="e">
        <f t="shared" si="40"/>
        <v>#DIV/0!</v>
      </c>
    </row>
    <row r="150" spans="1:24" ht="15" customHeight="1" x14ac:dyDescent="0.2">
      <c r="A150" s="50">
        <v>40087</v>
      </c>
      <c r="B150" s="35">
        <f t="shared" si="29"/>
        <v>0</v>
      </c>
      <c r="C150" s="35"/>
      <c r="D150" s="35"/>
      <c r="E150" s="35"/>
      <c r="F150" s="35">
        <f t="shared" si="32"/>
        <v>0</v>
      </c>
      <c r="G150" s="36"/>
      <c r="H150" s="150"/>
      <c r="I150" s="18">
        <f t="shared" si="31"/>
        <v>0</v>
      </c>
      <c r="K150" s="16">
        <v>7.86</v>
      </c>
      <c r="L150" s="20">
        <f t="shared" si="33"/>
        <v>3.0004125343752186E-4</v>
      </c>
      <c r="M150" s="18">
        <f t="shared" si="34"/>
        <v>3.0000000000000859E-4</v>
      </c>
      <c r="N150" s="18">
        <f t="shared" si="28"/>
        <v>2.5000000000000716E-5</v>
      </c>
      <c r="P150" s="52">
        <v>40087</v>
      </c>
      <c r="Q150" s="39" t="e">
        <f t="shared" si="39"/>
        <v>#DIV/0!</v>
      </c>
      <c r="R150" s="39">
        <f t="shared" si="35"/>
        <v>0</v>
      </c>
      <c r="S150" s="39" t="e">
        <f t="shared" si="41"/>
        <v>#DIV/0!</v>
      </c>
      <c r="T150" s="39">
        <f t="shared" si="36"/>
        <v>0</v>
      </c>
      <c r="U150" s="39" t="e">
        <f t="shared" si="37"/>
        <v>#DIV/0!</v>
      </c>
      <c r="W150" s="49" t="e">
        <f t="shared" si="38"/>
        <v>#DIV/0!</v>
      </c>
      <c r="X150" s="49" t="e">
        <f t="shared" si="40"/>
        <v>#DIV/0!</v>
      </c>
    </row>
    <row r="151" spans="1:24" x14ac:dyDescent="0.2">
      <c r="A151" s="50">
        <v>40118</v>
      </c>
      <c r="B151" s="35">
        <f t="shared" si="29"/>
        <v>0</v>
      </c>
      <c r="C151" s="35"/>
      <c r="D151" s="35"/>
      <c r="E151" s="35"/>
      <c r="F151" s="35">
        <f t="shared" si="32"/>
        <v>0</v>
      </c>
      <c r="G151" s="36"/>
      <c r="H151" s="150"/>
      <c r="I151" s="18">
        <f t="shared" si="31"/>
        <v>0</v>
      </c>
      <c r="K151" s="16">
        <v>7.9</v>
      </c>
      <c r="L151" s="20">
        <f t="shared" si="33"/>
        <v>7.0022462700802812E-4</v>
      </c>
      <c r="M151" s="18">
        <f t="shared" si="34"/>
        <v>7.0000000000000617E-4</v>
      </c>
      <c r="N151" s="18">
        <f t="shared" si="28"/>
        <v>5.8333333333333848E-5</v>
      </c>
      <c r="P151" s="52">
        <v>40118</v>
      </c>
      <c r="Q151" s="39" t="e">
        <f t="shared" si="39"/>
        <v>#DIV/0!</v>
      </c>
      <c r="R151" s="39">
        <f t="shared" si="35"/>
        <v>0</v>
      </c>
      <c r="S151" s="39" t="e">
        <f t="shared" si="41"/>
        <v>#DIV/0!</v>
      </c>
      <c r="T151" s="39">
        <f t="shared" si="36"/>
        <v>0</v>
      </c>
      <c r="U151" s="39" t="e">
        <f t="shared" si="37"/>
        <v>#DIV/0!</v>
      </c>
      <c r="W151" s="49" t="e">
        <f t="shared" si="38"/>
        <v>#DIV/0!</v>
      </c>
      <c r="X151" s="49" t="e">
        <f t="shared" si="40"/>
        <v>#DIV/0!</v>
      </c>
    </row>
    <row r="152" spans="1:24" x14ac:dyDescent="0.2">
      <c r="A152" s="50">
        <v>40148</v>
      </c>
      <c r="B152" s="35">
        <f t="shared" si="29"/>
        <v>0</v>
      </c>
      <c r="C152" s="35"/>
      <c r="D152" s="35"/>
      <c r="E152" s="35"/>
      <c r="F152" s="35">
        <f t="shared" si="32"/>
        <v>0</v>
      </c>
      <c r="G152" s="36"/>
      <c r="H152" s="150"/>
      <c r="I152" s="18">
        <f t="shared" si="31"/>
        <v>0</v>
      </c>
      <c r="K152" s="16">
        <v>7.89</v>
      </c>
      <c r="L152" s="20">
        <f t="shared" si="33"/>
        <v>6.0016502750426248E-4</v>
      </c>
      <c r="M152" s="18">
        <f t="shared" si="34"/>
        <v>6.0000000000000331E-4</v>
      </c>
      <c r="N152" s="18">
        <f t="shared" si="28"/>
        <v>5.0000000000000273E-5</v>
      </c>
      <c r="P152" s="52">
        <v>40148</v>
      </c>
      <c r="Q152" s="39" t="e">
        <f t="shared" si="39"/>
        <v>#DIV/0!</v>
      </c>
      <c r="R152" s="39">
        <f t="shared" si="35"/>
        <v>0</v>
      </c>
      <c r="S152" s="39" t="e">
        <f t="shared" si="41"/>
        <v>#DIV/0!</v>
      </c>
      <c r="T152" s="39">
        <f t="shared" si="36"/>
        <v>0</v>
      </c>
      <c r="U152" s="39" t="e">
        <f t="shared" si="37"/>
        <v>#DIV/0!</v>
      </c>
      <c r="W152" s="49" t="e">
        <f t="shared" si="38"/>
        <v>#DIV/0!</v>
      </c>
      <c r="X152" s="49" t="e">
        <f t="shared" si="40"/>
        <v>#DIV/0!</v>
      </c>
    </row>
    <row r="153" spans="1:24" x14ac:dyDescent="0.2">
      <c r="A153" s="50">
        <v>40179</v>
      </c>
      <c r="B153" s="35">
        <f t="shared" si="29"/>
        <v>0</v>
      </c>
      <c r="C153" s="35"/>
      <c r="D153" s="35"/>
      <c r="E153" s="35"/>
      <c r="F153" s="35">
        <f t="shared" si="32"/>
        <v>0</v>
      </c>
      <c r="G153" s="36"/>
      <c r="H153" s="150"/>
      <c r="I153" s="18">
        <f t="shared" si="31"/>
        <v>0</v>
      </c>
      <c r="K153" s="16">
        <v>7.93</v>
      </c>
      <c r="L153" s="20">
        <f t="shared" si="33"/>
        <v>1.0004584606726485E-3</v>
      </c>
      <c r="M153" s="18">
        <f t="shared" si="34"/>
        <v>1.0000000000000009E-3</v>
      </c>
      <c r="N153" s="18">
        <f t="shared" si="28"/>
        <v>8.3333333333333412E-5</v>
      </c>
      <c r="P153" s="52">
        <v>40179</v>
      </c>
      <c r="Q153" s="39" t="e">
        <f t="shared" si="39"/>
        <v>#DIV/0!</v>
      </c>
      <c r="R153" s="39">
        <f t="shared" si="35"/>
        <v>0</v>
      </c>
      <c r="S153" s="39" t="e">
        <f t="shared" si="41"/>
        <v>#DIV/0!</v>
      </c>
      <c r="T153" s="39">
        <f t="shared" si="36"/>
        <v>0</v>
      </c>
      <c r="U153" s="39" t="e">
        <f t="shared" si="37"/>
        <v>#DIV/0!</v>
      </c>
      <c r="W153" s="49" t="e">
        <f t="shared" si="38"/>
        <v>#DIV/0!</v>
      </c>
      <c r="X153" s="49" t="e">
        <f t="shared" si="40"/>
        <v>#DIV/0!</v>
      </c>
    </row>
    <row r="154" spans="1:24" x14ac:dyDescent="0.2">
      <c r="A154" s="50">
        <v>40210</v>
      </c>
      <c r="B154" s="35">
        <f t="shared" si="29"/>
        <v>0</v>
      </c>
      <c r="C154" s="35"/>
      <c r="D154" s="35"/>
      <c r="E154" s="35"/>
      <c r="F154" s="35">
        <f t="shared" si="32"/>
        <v>0</v>
      </c>
      <c r="G154" s="36"/>
      <c r="H154" s="150"/>
      <c r="I154" s="18">
        <f t="shared" si="31"/>
        <v>0</v>
      </c>
      <c r="K154" s="16">
        <v>7.7700000000000005</v>
      </c>
      <c r="L154" s="20">
        <f t="shared" si="33"/>
        <v>-5.9983502749694217E-4</v>
      </c>
      <c r="M154" s="18">
        <f t="shared" si="34"/>
        <v>-5.9999999999998943E-4</v>
      </c>
      <c r="N154" s="18">
        <f t="shared" si="28"/>
        <v>-4.9999999999999121E-5</v>
      </c>
      <c r="P154" s="52">
        <v>40210</v>
      </c>
      <c r="Q154" s="39" t="e">
        <f t="shared" si="39"/>
        <v>#DIV/0!</v>
      </c>
      <c r="R154" s="39">
        <f t="shared" si="35"/>
        <v>0</v>
      </c>
      <c r="S154" s="39" t="e">
        <f t="shared" si="41"/>
        <v>#DIV/0!</v>
      </c>
      <c r="T154" s="39">
        <f t="shared" si="36"/>
        <v>0</v>
      </c>
      <c r="U154" s="39" t="e">
        <f t="shared" si="37"/>
        <v>#DIV/0!</v>
      </c>
      <c r="W154" s="49" t="e">
        <f t="shared" si="38"/>
        <v>#DIV/0!</v>
      </c>
      <c r="X154" s="49" t="e">
        <f t="shared" si="40"/>
        <v>#DIV/0!</v>
      </c>
    </row>
    <row r="155" spans="1:24" x14ac:dyDescent="0.2">
      <c r="A155" s="50">
        <v>40238</v>
      </c>
      <c r="B155" s="35">
        <f t="shared" si="29"/>
        <v>0</v>
      </c>
      <c r="C155" s="35"/>
      <c r="D155" s="35"/>
      <c r="E155" s="35"/>
      <c r="F155" s="35">
        <f t="shared" si="32"/>
        <v>0</v>
      </c>
      <c r="G155" s="36"/>
      <c r="H155" s="150"/>
      <c r="I155" s="18">
        <f t="shared" si="31"/>
        <v>0</v>
      </c>
      <c r="K155" s="16">
        <v>7.7</v>
      </c>
      <c r="L155" s="20">
        <f t="shared" si="33"/>
        <v>-1.2992256963098026E-3</v>
      </c>
      <c r="M155" s="18">
        <f t="shared" si="34"/>
        <v>-1.2999999999999956E-3</v>
      </c>
      <c r="N155" s="18">
        <f t="shared" si="28"/>
        <v>-1.0833333333333296E-4</v>
      </c>
      <c r="P155" s="52">
        <v>40238</v>
      </c>
      <c r="Q155" s="39" t="e">
        <f t="shared" si="39"/>
        <v>#DIV/0!</v>
      </c>
      <c r="R155" s="39">
        <f t="shared" si="35"/>
        <v>0</v>
      </c>
      <c r="S155" s="39" t="e">
        <f t="shared" si="41"/>
        <v>#DIV/0!</v>
      </c>
      <c r="T155" s="39">
        <f t="shared" si="36"/>
        <v>0</v>
      </c>
      <c r="U155" s="39" t="e">
        <f t="shared" si="37"/>
        <v>#DIV/0!</v>
      </c>
      <c r="W155" s="49" t="e">
        <f t="shared" si="38"/>
        <v>#DIV/0!</v>
      </c>
      <c r="X155" s="49" t="e">
        <f t="shared" si="40"/>
        <v>#DIV/0!</v>
      </c>
    </row>
    <row r="156" spans="1:24" x14ac:dyDescent="0.2">
      <c r="A156" s="50">
        <v>40269</v>
      </c>
      <c r="B156" s="35">
        <f t="shared" si="29"/>
        <v>0</v>
      </c>
      <c r="C156" s="35"/>
      <c r="D156" s="35"/>
      <c r="E156" s="35"/>
      <c r="F156" s="35">
        <f t="shared" si="32"/>
        <v>0</v>
      </c>
      <c r="G156" s="36"/>
      <c r="H156" s="150"/>
      <c r="I156" s="18">
        <f t="shared" si="31"/>
        <v>0</v>
      </c>
      <c r="K156" s="16">
        <v>7.79</v>
      </c>
      <c r="L156" s="20">
        <f t="shared" si="33"/>
        <v>-3.9992667481436595E-4</v>
      </c>
      <c r="M156" s="18">
        <f t="shared" si="34"/>
        <v>-3.9999999999999758E-4</v>
      </c>
      <c r="N156" s="18">
        <f t="shared" si="28"/>
        <v>-3.3333333333333132E-5</v>
      </c>
      <c r="P156" s="52">
        <v>40269</v>
      </c>
      <c r="Q156" s="39" t="e">
        <f t="shared" si="39"/>
        <v>#DIV/0!</v>
      </c>
      <c r="R156" s="39">
        <f t="shared" si="35"/>
        <v>0</v>
      </c>
      <c r="S156" s="39" t="e">
        <f t="shared" si="41"/>
        <v>#DIV/0!</v>
      </c>
      <c r="T156" s="39">
        <f t="shared" si="36"/>
        <v>0</v>
      </c>
      <c r="U156" s="39" t="e">
        <f t="shared" si="37"/>
        <v>#DIV/0!</v>
      </c>
      <c r="W156" s="49" t="e">
        <f t="shared" si="38"/>
        <v>#DIV/0!</v>
      </c>
      <c r="X156" s="49" t="e">
        <f t="shared" si="40"/>
        <v>#DIV/0!</v>
      </c>
    </row>
    <row r="157" spans="1:24" x14ac:dyDescent="0.2">
      <c r="A157" s="50">
        <v>40299</v>
      </c>
      <c r="B157" s="35">
        <f t="shared" si="29"/>
        <v>0</v>
      </c>
      <c r="C157" s="35"/>
      <c r="D157" s="35"/>
      <c r="E157" s="35"/>
      <c r="F157" s="35">
        <f t="shared" si="32"/>
        <v>0</v>
      </c>
      <c r="G157" s="36"/>
      <c r="H157" s="150"/>
      <c r="I157" s="18">
        <f t="shared" si="31"/>
        <v>0</v>
      </c>
      <c r="K157" s="16">
        <v>7.76</v>
      </c>
      <c r="L157" s="20">
        <f t="shared" si="33"/>
        <v>-6.9977546033095361E-4</v>
      </c>
      <c r="M157" s="18">
        <f t="shared" si="34"/>
        <v>-6.999999999999923E-4</v>
      </c>
      <c r="N157" s="18">
        <f t="shared" si="28"/>
        <v>-5.8333333333332689E-5</v>
      </c>
      <c r="P157" s="52">
        <v>40299</v>
      </c>
      <c r="Q157" s="39" t="e">
        <f t="shared" si="39"/>
        <v>#DIV/0!</v>
      </c>
      <c r="R157" s="39">
        <f t="shared" si="35"/>
        <v>0</v>
      </c>
      <c r="S157" s="39" t="e">
        <f t="shared" si="41"/>
        <v>#DIV/0!</v>
      </c>
      <c r="T157" s="39">
        <f t="shared" si="36"/>
        <v>0</v>
      </c>
      <c r="U157" s="39" t="e">
        <f t="shared" si="37"/>
        <v>#DIV/0!</v>
      </c>
      <c r="V157" s="16"/>
      <c r="W157" s="49" t="e">
        <f t="shared" si="38"/>
        <v>#DIV/0!</v>
      </c>
      <c r="X157" s="49" t="e">
        <f t="shared" si="40"/>
        <v>#DIV/0!</v>
      </c>
    </row>
    <row r="158" spans="1:24" x14ac:dyDescent="0.2">
      <c r="A158" s="50">
        <v>40330</v>
      </c>
      <c r="B158" s="35">
        <f t="shared" si="29"/>
        <v>0</v>
      </c>
      <c r="C158" s="35"/>
      <c r="D158" s="35"/>
      <c r="E158" s="35"/>
      <c r="F158" s="35">
        <f t="shared" si="32"/>
        <v>0</v>
      </c>
      <c r="G158" s="36"/>
      <c r="H158" s="150"/>
      <c r="I158" s="18">
        <f t="shared" si="31"/>
        <v>0</v>
      </c>
      <c r="K158" s="16">
        <v>7.82</v>
      </c>
      <c r="L158" s="20">
        <f t="shared" si="33"/>
        <v>-9.9995416794618208E-5</v>
      </c>
      <c r="M158" s="18">
        <f t="shared" si="34"/>
        <v>-9.9999999999988987E-5</v>
      </c>
      <c r="N158" s="18">
        <f t="shared" si="28"/>
        <v>-8.3333333333324155E-6</v>
      </c>
      <c r="P158" s="52">
        <v>40330</v>
      </c>
      <c r="Q158" s="39" t="e">
        <f t="shared" si="39"/>
        <v>#DIV/0!</v>
      </c>
      <c r="R158" s="39">
        <f t="shared" si="35"/>
        <v>0</v>
      </c>
      <c r="S158" s="39" t="e">
        <f t="shared" si="41"/>
        <v>#DIV/0!</v>
      </c>
      <c r="T158" s="39">
        <f t="shared" si="36"/>
        <v>0</v>
      </c>
      <c r="U158" s="39" t="e">
        <f t="shared" si="37"/>
        <v>#DIV/0!</v>
      </c>
      <c r="V158" s="16"/>
      <c r="W158" s="49" t="e">
        <f t="shared" si="38"/>
        <v>#DIV/0!</v>
      </c>
      <c r="X158" s="49" t="e">
        <f t="shared" si="40"/>
        <v>#DIV/0!</v>
      </c>
    </row>
    <row r="159" spans="1:24" x14ac:dyDescent="0.2">
      <c r="A159" s="50">
        <v>40360</v>
      </c>
      <c r="B159" s="35">
        <f t="shared" si="29"/>
        <v>0</v>
      </c>
      <c r="C159" s="35"/>
      <c r="D159" s="35"/>
      <c r="E159" s="35"/>
      <c r="F159" s="35">
        <f t="shared" si="32"/>
        <v>0</v>
      </c>
      <c r="G159" s="36"/>
      <c r="H159" s="150"/>
      <c r="I159" s="18">
        <f t="shared" si="31"/>
        <v>0</v>
      </c>
      <c r="K159" s="16">
        <v>7.7700000000000005</v>
      </c>
      <c r="L159" s="20">
        <f t="shared" si="33"/>
        <v>-5.9983502749694217E-4</v>
      </c>
      <c r="M159" s="18">
        <f t="shared" si="34"/>
        <v>-5.9999999999998943E-4</v>
      </c>
      <c r="N159" s="18">
        <f t="shared" si="28"/>
        <v>-4.9999999999999121E-5</v>
      </c>
      <c r="P159" s="52">
        <v>40360</v>
      </c>
      <c r="Q159" s="39" t="e">
        <f t="shared" si="39"/>
        <v>#DIV/0!</v>
      </c>
      <c r="R159" s="39">
        <f t="shared" si="35"/>
        <v>0</v>
      </c>
      <c r="S159" s="39" t="e">
        <f t="shared" si="41"/>
        <v>#DIV/0!</v>
      </c>
      <c r="T159" s="39">
        <f t="shared" si="36"/>
        <v>0</v>
      </c>
      <c r="U159" s="39" t="e">
        <f t="shared" si="37"/>
        <v>#DIV/0!</v>
      </c>
      <c r="V159" s="16"/>
      <c r="W159" s="49" t="e">
        <f t="shared" si="38"/>
        <v>#DIV/0!</v>
      </c>
      <c r="X159" s="49" t="e">
        <f t="shared" si="40"/>
        <v>#DIV/0!</v>
      </c>
    </row>
    <row r="160" spans="1:24" x14ac:dyDescent="0.2">
      <c r="A160" s="50">
        <v>40391</v>
      </c>
      <c r="B160" s="35">
        <f t="shared" si="29"/>
        <v>0</v>
      </c>
      <c r="C160" s="35"/>
      <c r="D160" s="35"/>
      <c r="E160" s="35"/>
      <c r="F160" s="35">
        <f t="shared" si="32"/>
        <v>0</v>
      </c>
      <c r="G160" s="36"/>
      <c r="H160" s="150"/>
      <c r="I160" s="18">
        <f t="shared" si="31"/>
        <v>0</v>
      </c>
      <c r="K160" s="16">
        <v>7.7</v>
      </c>
      <c r="L160" s="20">
        <f t="shared" si="33"/>
        <v>-1.2992256963098026E-3</v>
      </c>
      <c r="M160" s="18">
        <f t="shared" si="34"/>
        <v>-1.2999999999999956E-3</v>
      </c>
      <c r="N160" s="18">
        <f t="shared" si="28"/>
        <v>-1.0833333333333296E-4</v>
      </c>
      <c r="P160" s="52">
        <v>40391</v>
      </c>
      <c r="Q160" s="39" t="e">
        <f t="shared" si="39"/>
        <v>#DIV/0!</v>
      </c>
      <c r="R160" s="39">
        <f t="shared" si="35"/>
        <v>0</v>
      </c>
      <c r="S160" s="39" t="e">
        <f t="shared" si="41"/>
        <v>#DIV/0!</v>
      </c>
      <c r="T160" s="39">
        <f t="shared" si="36"/>
        <v>0</v>
      </c>
      <c r="U160" s="39" t="e">
        <f t="shared" si="37"/>
        <v>#DIV/0!</v>
      </c>
      <c r="V160" s="16"/>
      <c r="W160" s="49" t="e">
        <f t="shared" si="38"/>
        <v>#DIV/0!</v>
      </c>
      <c r="X160" s="49" t="e">
        <f t="shared" si="40"/>
        <v>#DIV/0!</v>
      </c>
    </row>
    <row r="161" spans="1:24" x14ac:dyDescent="0.2">
      <c r="A161" s="50">
        <v>40422</v>
      </c>
      <c r="B161" s="35">
        <f t="shared" si="29"/>
        <v>0</v>
      </c>
      <c r="C161" s="35"/>
      <c r="D161" s="35"/>
      <c r="E161" s="35"/>
      <c r="F161" s="35">
        <f t="shared" si="32"/>
        <v>0</v>
      </c>
      <c r="G161" s="36"/>
      <c r="H161" s="150"/>
      <c r="I161" s="18">
        <f t="shared" si="31"/>
        <v>0</v>
      </c>
      <c r="K161" s="16">
        <v>7.7399999999999993</v>
      </c>
      <c r="L161" s="20">
        <f t="shared" si="33"/>
        <v>-8.9962884279715105E-4</v>
      </c>
      <c r="M161" s="18">
        <f t="shared" si="34"/>
        <v>-8.9999999999999802E-4</v>
      </c>
      <c r="N161" s="18">
        <f t="shared" si="28"/>
        <v>-7.4999999999999831E-5</v>
      </c>
      <c r="P161" s="52">
        <v>40422</v>
      </c>
      <c r="Q161" s="39" t="e">
        <f t="shared" si="39"/>
        <v>#DIV/0!</v>
      </c>
      <c r="R161" s="39">
        <f t="shared" si="35"/>
        <v>0</v>
      </c>
      <c r="S161" s="39" t="e">
        <f t="shared" si="41"/>
        <v>#DIV/0!</v>
      </c>
      <c r="T161" s="39">
        <f t="shared" si="36"/>
        <v>0</v>
      </c>
      <c r="U161" s="39" t="e">
        <f t="shared" si="37"/>
        <v>#DIV/0!</v>
      </c>
      <c r="V161" s="16"/>
      <c r="W161" s="49" t="e">
        <f t="shared" si="38"/>
        <v>#DIV/0!</v>
      </c>
      <c r="X161" s="49" t="e">
        <f t="shared" si="40"/>
        <v>#DIV/0!</v>
      </c>
    </row>
    <row r="162" spans="1:24" x14ac:dyDescent="0.2">
      <c r="A162" s="50">
        <v>40452</v>
      </c>
      <c r="B162" s="35">
        <f t="shared" si="29"/>
        <v>0</v>
      </c>
      <c r="C162" s="35"/>
      <c r="D162" s="35"/>
      <c r="E162" s="35"/>
      <c r="F162" s="35">
        <f t="shared" si="32"/>
        <v>0</v>
      </c>
      <c r="G162" s="36"/>
      <c r="H162" s="150"/>
      <c r="I162" s="18">
        <f t="shared" si="31"/>
        <v>0</v>
      </c>
      <c r="K162" s="16">
        <v>7.68</v>
      </c>
      <c r="L162" s="20">
        <f t="shared" si="33"/>
        <v>-1.4989691795673776E-3</v>
      </c>
      <c r="M162" s="18">
        <f t="shared" si="34"/>
        <v>-1.5000000000000013E-3</v>
      </c>
      <c r="N162" s="18">
        <f t="shared" si="28"/>
        <v>-1.2500000000000011E-4</v>
      </c>
      <c r="P162" s="52">
        <v>40452</v>
      </c>
      <c r="Q162" s="39" t="e">
        <f t="shared" si="39"/>
        <v>#DIV/0!</v>
      </c>
      <c r="R162" s="39">
        <f t="shared" si="35"/>
        <v>0</v>
      </c>
      <c r="S162" s="39" t="e">
        <f t="shared" si="41"/>
        <v>#DIV/0!</v>
      </c>
      <c r="T162" s="39">
        <f t="shared" si="36"/>
        <v>0</v>
      </c>
      <c r="U162" s="39" t="e">
        <f t="shared" si="37"/>
        <v>#DIV/0!</v>
      </c>
      <c r="V162" s="16"/>
      <c r="W162" s="49" t="e">
        <f t="shared" si="38"/>
        <v>#DIV/0!</v>
      </c>
      <c r="X162" s="49" t="e">
        <f t="shared" si="40"/>
        <v>#DIV/0!</v>
      </c>
    </row>
    <row r="163" spans="1:24" x14ac:dyDescent="0.2">
      <c r="A163" s="50">
        <v>40483</v>
      </c>
      <c r="B163" s="35">
        <f t="shared" si="29"/>
        <v>0</v>
      </c>
      <c r="C163" s="35"/>
      <c r="D163" s="35"/>
      <c r="E163" s="35"/>
      <c r="F163" s="35">
        <f t="shared" si="32"/>
        <v>0</v>
      </c>
      <c r="G163" s="36"/>
      <c r="H163" s="150"/>
      <c r="I163" s="18">
        <f t="shared" si="31"/>
        <v>0</v>
      </c>
      <c r="K163" s="16">
        <v>7.7299999999999995</v>
      </c>
      <c r="L163" s="20">
        <f t="shared" si="33"/>
        <v>-9.9954179395722598E-4</v>
      </c>
      <c r="M163" s="18">
        <f t="shared" si="34"/>
        <v>-1.0000000000000009E-3</v>
      </c>
      <c r="N163" s="18">
        <f t="shared" si="28"/>
        <v>-8.3333333333333412E-5</v>
      </c>
      <c r="P163" s="52">
        <v>40483</v>
      </c>
      <c r="Q163" s="39" t="e">
        <f t="shared" si="39"/>
        <v>#DIV/0!</v>
      </c>
      <c r="R163" s="39">
        <f t="shared" si="35"/>
        <v>0</v>
      </c>
      <c r="S163" s="39" t="e">
        <f t="shared" si="41"/>
        <v>#DIV/0!</v>
      </c>
      <c r="T163" s="39">
        <f t="shared" si="36"/>
        <v>0</v>
      </c>
      <c r="U163" s="39" t="e">
        <f t="shared" si="37"/>
        <v>#DIV/0!</v>
      </c>
      <c r="V163" s="16"/>
      <c r="W163" s="49" t="e">
        <f t="shared" si="38"/>
        <v>#DIV/0!</v>
      </c>
      <c r="X163" s="49" t="e">
        <f t="shared" si="40"/>
        <v>#DIV/0!</v>
      </c>
    </row>
    <row r="164" spans="1:24" x14ac:dyDescent="0.2">
      <c r="A164" s="50">
        <v>40513</v>
      </c>
      <c r="B164" s="35">
        <f t="shared" si="29"/>
        <v>0</v>
      </c>
      <c r="C164" s="35"/>
      <c r="D164" s="35"/>
      <c r="E164" s="35"/>
      <c r="F164" s="35">
        <f t="shared" si="32"/>
        <v>0</v>
      </c>
      <c r="G164" s="36"/>
      <c r="H164" s="150"/>
      <c r="I164" s="18">
        <f t="shared" si="31"/>
        <v>0</v>
      </c>
      <c r="K164" s="16">
        <v>7.6899999999999995</v>
      </c>
      <c r="L164" s="20">
        <f t="shared" si="33"/>
        <v>-1.3991020159265233E-3</v>
      </c>
      <c r="M164" s="18">
        <f t="shared" si="34"/>
        <v>-1.3999999999999985E-3</v>
      </c>
      <c r="N164" s="18">
        <f t="shared" si="28"/>
        <v>-1.1666666666666654E-4</v>
      </c>
      <c r="P164" s="52">
        <v>40513</v>
      </c>
      <c r="Q164" s="39" t="e">
        <f t="shared" si="39"/>
        <v>#DIV/0!</v>
      </c>
      <c r="R164" s="39">
        <f t="shared" si="35"/>
        <v>0</v>
      </c>
      <c r="S164" s="39" t="e">
        <f t="shared" si="41"/>
        <v>#DIV/0!</v>
      </c>
      <c r="T164" s="39">
        <f t="shared" si="36"/>
        <v>0</v>
      </c>
      <c r="U164" s="39" t="e">
        <f t="shared" si="37"/>
        <v>#DIV/0!</v>
      </c>
      <c r="V164" s="16"/>
      <c r="W164" s="49" t="e">
        <f t="shared" si="38"/>
        <v>#DIV/0!</v>
      </c>
      <c r="X164" s="49" t="e">
        <f t="shared" si="40"/>
        <v>#DIV/0!</v>
      </c>
    </row>
    <row r="165" spans="1:24" x14ac:dyDescent="0.2">
      <c r="A165" s="50">
        <v>40544</v>
      </c>
      <c r="B165" s="35">
        <f t="shared" si="29"/>
        <v>0</v>
      </c>
      <c r="C165" s="35"/>
      <c r="D165" s="35"/>
      <c r="E165" s="35"/>
      <c r="F165" s="35">
        <f t="shared" si="32"/>
        <v>0</v>
      </c>
      <c r="G165" s="36"/>
      <c r="H165" s="150"/>
      <c r="I165" s="18">
        <f t="shared" si="31"/>
        <v>0</v>
      </c>
      <c r="K165" s="16">
        <v>7.55</v>
      </c>
      <c r="L165" s="20">
        <f t="shared" si="33"/>
        <v>-2.7964094600148037E-3</v>
      </c>
      <c r="M165" s="18">
        <f t="shared" si="34"/>
        <v>-2.7999999999999969E-3</v>
      </c>
      <c r="N165" s="18">
        <f t="shared" si="28"/>
        <v>-2.3333333333333309E-4</v>
      </c>
      <c r="P165" s="52">
        <v>40544</v>
      </c>
      <c r="Q165" s="39" t="e">
        <f t="shared" si="39"/>
        <v>#DIV/0!</v>
      </c>
      <c r="R165" s="39">
        <f t="shared" si="35"/>
        <v>0</v>
      </c>
      <c r="S165" s="39" t="e">
        <f t="shared" si="41"/>
        <v>#DIV/0!</v>
      </c>
      <c r="T165" s="39">
        <f t="shared" si="36"/>
        <v>0</v>
      </c>
      <c r="U165" s="39" t="e">
        <f t="shared" si="37"/>
        <v>#DIV/0!</v>
      </c>
      <c r="V165" s="16"/>
      <c r="W165" s="49" t="e">
        <f t="shared" si="38"/>
        <v>#DIV/0!</v>
      </c>
      <c r="X165" s="49" t="e">
        <f t="shared" si="40"/>
        <v>#DIV/0!</v>
      </c>
    </row>
    <row r="166" spans="1:24" x14ac:dyDescent="0.2">
      <c r="A166" s="50">
        <v>40575</v>
      </c>
      <c r="B166" s="35">
        <f t="shared" si="29"/>
        <v>0</v>
      </c>
      <c r="C166" s="35"/>
      <c r="D166" s="35"/>
      <c r="E166" s="35"/>
      <c r="F166" s="35">
        <f t="shared" si="32"/>
        <v>0</v>
      </c>
      <c r="G166" s="36"/>
      <c r="H166" s="150"/>
      <c r="I166" s="18">
        <f t="shared" si="31"/>
        <v>0</v>
      </c>
      <c r="K166" s="16">
        <v>7.8</v>
      </c>
      <c r="L166" s="20">
        <f t="shared" si="33"/>
        <v>-2.9995875343769018E-4</v>
      </c>
      <c r="M166" s="18">
        <f t="shared" si="34"/>
        <v>-2.9999999999999472E-4</v>
      </c>
      <c r="N166" s="18">
        <f t="shared" si="28"/>
        <v>-2.4999999999999561E-5</v>
      </c>
      <c r="P166" s="52">
        <v>40575</v>
      </c>
      <c r="Q166" s="39" t="e">
        <f t="shared" si="39"/>
        <v>#DIV/0!</v>
      </c>
      <c r="R166" s="39">
        <f t="shared" si="35"/>
        <v>0</v>
      </c>
      <c r="S166" s="39" t="e">
        <f t="shared" si="41"/>
        <v>#DIV/0!</v>
      </c>
      <c r="T166" s="39">
        <f t="shared" si="36"/>
        <v>0</v>
      </c>
      <c r="U166" s="39" t="e">
        <f t="shared" si="37"/>
        <v>#DIV/0!</v>
      </c>
      <c r="V166" s="16"/>
      <c r="W166" s="49" t="e">
        <f t="shared" si="38"/>
        <v>#DIV/0!</v>
      </c>
      <c r="X166" s="49" t="e">
        <f t="shared" si="40"/>
        <v>#DIV/0!</v>
      </c>
    </row>
    <row r="167" spans="1:24" x14ac:dyDescent="0.2">
      <c r="A167" s="50">
        <v>40603</v>
      </c>
      <c r="B167" s="35">
        <f t="shared" si="29"/>
        <v>0</v>
      </c>
      <c r="C167" s="35"/>
      <c r="D167" s="35"/>
      <c r="E167" s="35"/>
      <c r="F167" s="35">
        <f t="shared" si="32"/>
        <v>0</v>
      </c>
      <c r="G167" s="36"/>
      <c r="H167" s="150"/>
      <c r="I167" s="18">
        <f t="shared" si="31"/>
        <v>0</v>
      </c>
      <c r="K167" s="16">
        <v>7.7</v>
      </c>
      <c r="L167" s="20">
        <f t="shared" si="33"/>
        <v>-1.2992256963098026E-3</v>
      </c>
      <c r="M167" s="18">
        <f t="shared" si="34"/>
        <v>-1.2999999999999956E-3</v>
      </c>
      <c r="N167" s="18">
        <f t="shared" si="28"/>
        <v>-1.0833333333333296E-4</v>
      </c>
      <c r="P167" s="52">
        <v>40603</v>
      </c>
      <c r="Q167" s="39" t="e">
        <f t="shared" si="39"/>
        <v>#DIV/0!</v>
      </c>
      <c r="R167" s="39">
        <f t="shared" si="35"/>
        <v>0</v>
      </c>
      <c r="S167" s="39" t="e">
        <f t="shared" si="41"/>
        <v>#DIV/0!</v>
      </c>
      <c r="T167" s="39">
        <f t="shared" si="36"/>
        <v>0</v>
      </c>
      <c r="U167" s="39" t="e">
        <f t="shared" si="37"/>
        <v>#DIV/0!</v>
      </c>
      <c r="V167" s="16"/>
      <c r="W167" s="49" t="e">
        <f t="shared" si="38"/>
        <v>#DIV/0!</v>
      </c>
      <c r="X167" s="49" t="e">
        <f t="shared" si="40"/>
        <v>#DIV/0!</v>
      </c>
    </row>
    <row r="168" spans="1:24" x14ac:dyDescent="0.2">
      <c r="A168" s="50">
        <v>40634</v>
      </c>
      <c r="B168" s="35">
        <f t="shared" si="29"/>
        <v>0</v>
      </c>
      <c r="C168" s="35"/>
      <c r="D168" s="35"/>
      <c r="E168" s="35"/>
      <c r="F168" s="35">
        <f t="shared" si="32"/>
        <v>0</v>
      </c>
      <c r="G168" s="36"/>
      <c r="H168" s="150"/>
      <c r="I168" s="18">
        <f t="shared" si="31"/>
        <v>0</v>
      </c>
      <c r="K168" s="16">
        <v>7.61</v>
      </c>
      <c r="L168" s="20">
        <f t="shared" si="33"/>
        <v>-2.1977830217555505E-3</v>
      </c>
      <c r="M168" s="18">
        <f t="shared" si="34"/>
        <v>-2.1999999999999936E-3</v>
      </c>
      <c r="N168" s="18">
        <f t="shared" si="28"/>
        <v>-1.8333333333333279E-4</v>
      </c>
      <c r="P168" s="52">
        <v>40634</v>
      </c>
      <c r="Q168" s="39" t="e">
        <f t="shared" si="39"/>
        <v>#DIV/0!</v>
      </c>
      <c r="R168" s="39">
        <f t="shared" si="35"/>
        <v>0</v>
      </c>
      <c r="S168" s="39" t="e">
        <f t="shared" si="41"/>
        <v>#DIV/0!</v>
      </c>
      <c r="T168" s="39">
        <f t="shared" si="36"/>
        <v>0</v>
      </c>
      <c r="U168" s="39" t="e">
        <f t="shared" si="37"/>
        <v>#DIV/0!</v>
      </c>
      <c r="V168" s="16"/>
      <c r="W168" s="49" t="e">
        <f t="shared" si="38"/>
        <v>#DIV/0!</v>
      </c>
      <c r="X168" s="49" t="e">
        <f t="shared" si="40"/>
        <v>#DIV/0!</v>
      </c>
    </row>
    <row r="169" spans="1:24" x14ac:dyDescent="0.2">
      <c r="A169" s="50">
        <v>40664</v>
      </c>
      <c r="B169" s="35">
        <f t="shared" si="29"/>
        <v>0</v>
      </c>
      <c r="C169" s="35"/>
      <c r="D169" s="35"/>
      <c r="E169" s="35"/>
      <c r="F169" s="35">
        <f t="shared" si="32"/>
        <v>0</v>
      </c>
      <c r="G169" s="36"/>
      <c r="H169" s="150"/>
      <c r="I169" s="18">
        <f t="shared" si="31"/>
        <v>0</v>
      </c>
      <c r="K169" s="16">
        <v>7.5600000000000005</v>
      </c>
      <c r="L169" s="20">
        <f t="shared" si="33"/>
        <v>-2.6966612546697188E-3</v>
      </c>
      <c r="M169" s="18">
        <f t="shared" si="34"/>
        <v>-2.6999999999999941E-3</v>
      </c>
      <c r="N169" s="18">
        <f t="shared" si="28"/>
        <v>-2.2499999999999951E-4</v>
      </c>
      <c r="P169" s="52">
        <v>40664</v>
      </c>
      <c r="Q169" s="39" t="e">
        <f t="shared" si="39"/>
        <v>#DIV/0!</v>
      </c>
      <c r="R169" s="39">
        <f t="shared" si="35"/>
        <v>0</v>
      </c>
      <c r="S169" s="39" t="e">
        <f t="shared" si="41"/>
        <v>#DIV/0!</v>
      </c>
      <c r="T169" s="39">
        <f t="shared" si="36"/>
        <v>0</v>
      </c>
      <c r="U169" s="39" t="e">
        <f t="shared" si="37"/>
        <v>#DIV/0!</v>
      </c>
      <c r="V169" s="16"/>
      <c r="W169" s="49" t="e">
        <f t="shared" si="38"/>
        <v>#DIV/0!</v>
      </c>
      <c r="X169" s="49" t="e">
        <f t="shared" si="40"/>
        <v>#DIV/0!</v>
      </c>
    </row>
    <row r="170" spans="1:24" x14ac:dyDescent="0.2">
      <c r="A170" s="50">
        <v>40695</v>
      </c>
      <c r="B170" s="35">
        <f t="shared" si="29"/>
        <v>0</v>
      </c>
      <c r="C170" s="35"/>
      <c r="D170" s="35"/>
      <c r="E170" s="35"/>
      <c r="F170" s="35">
        <f t="shared" si="32"/>
        <v>0</v>
      </c>
      <c r="G170" s="36"/>
      <c r="H170" s="150"/>
      <c r="I170" s="18">
        <f t="shared" si="31"/>
        <v>0</v>
      </c>
      <c r="K170" s="16">
        <v>7.59</v>
      </c>
      <c r="L170" s="20">
        <f t="shared" si="33"/>
        <v>-2.3973617592081276E-3</v>
      </c>
      <c r="M170" s="18">
        <f t="shared" si="34"/>
        <v>-2.3999999999999994E-3</v>
      </c>
      <c r="N170" s="18">
        <f t="shared" si="28"/>
        <v>-1.9999999999999996E-4</v>
      </c>
      <c r="P170" s="52">
        <v>40695</v>
      </c>
      <c r="Q170" s="39" t="e">
        <f t="shared" si="39"/>
        <v>#DIV/0!</v>
      </c>
      <c r="R170" s="39">
        <f t="shared" si="35"/>
        <v>0</v>
      </c>
      <c r="S170" s="39" t="e">
        <f t="shared" si="41"/>
        <v>#DIV/0!</v>
      </c>
      <c r="T170" s="39">
        <f t="shared" si="36"/>
        <v>0</v>
      </c>
      <c r="U170" s="39" t="e">
        <f t="shared" si="37"/>
        <v>#DIV/0!</v>
      </c>
      <c r="V170" s="16"/>
      <c r="W170" s="49" t="e">
        <f t="shared" si="38"/>
        <v>#DIV/0!</v>
      </c>
      <c r="X170" s="49" t="e">
        <f t="shared" si="40"/>
        <v>#DIV/0!</v>
      </c>
    </row>
    <row r="171" spans="1:24" x14ac:dyDescent="0.2">
      <c r="A171" s="50">
        <v>40725</v>
      </c>
      <c r="B171" s="35">
        <f t="shared" si="29"/>
        <v>0</v>
      </c>
      <c r="C171" s="35"/>
      <c r="D171" s="35"/>
      <c r="E171" s="35"/>
      <c r="F171" s="35">
        <f t="shared" si="32"/>
        <v>0</v>
      </c>
      <c r="G171" s="36"/>
      <c r="H171" s="150"/>
      <c r="I171" s="18">
        <f t="shared" si="31"/>
        <v>0</v>
      </c>
      <c r="K171" s="16">
        <v>7.7299999999999995</v>
      </c>
      <c r="L171" s="20">
        <f t="shared" si="33"/>
        <v>-9.9954179395722598E-4</v>
      </c>
      <c r="M171" s="18">
        <f t="shared" si="34"/>
        <v>-1.0000000000000009E-3</v>
      </c>
      <c r="N171" s="18">
        <f t="shared" si="28"/>
        <v>-8.3333333333333412E-5</v>
      </c>
      <c r="P171" s="52">
        <v>40725</v>
      </c>
      <c r="Q171" s="39" t="e">
        <f t="shared" si="39"/>
        <v>#DIV/0!</v>
      </c>
      <c r="R171" s="39">
        <f t="shared" si="35"/>
        <v>0</v>
      </c>
      <c r="S171" s="39" t="e">
        <f t="shared" si="41"/>
        <v>#DIV/0!</v>
      </c>
      <c r="T171" s="39">
        <f t="shared" si="36"/>
        <v>0</v>
      </c>
      <c r="U171" s="39" t="e">
        <f t="shared" si="37"/>
        <v>#DIV/0!</v>
      </c>
      <c r="V171" s="16"/>
      <c r="W171" s="49" t="e">
        <f t="shared" si="38"/>
        <v>#DIV/0!</v>
      </c>
      <c r="X171" s="49" t="e">
        <f t="shared" si="40"/>
        <v>#DIV/0!</v>
      </c>
    </row>
    <row r="172" spans="1:24" x14ac:dyDescent="0.2">
      <c r="A172" s="50">
        <v>40756</v>
      </c>
      <c r="B172" s="35">
        <f t="shared" si="29"/>
        <v>0</v>
      </c>
      <c r="C172" s="35"/>
      <c r="D172" s="35"/>
      <c r="E172" s="35"/>
      <c r="F172" s="35">
        <f t="shared" si="32"/>
        <v>0</v>
      </c>
      <c r="G172" s="36"/>
      <c r="H172" s="150"/>
      <c r="I172" s="18">
        <f t="shared" si="31"/>
        <v>0</v>
      </c>
      <c r="K172" s="16">
        <v>7.7200000000000006</v>
      </c>
      <c r="L172" s="20">
        <f t="shared" si="33"/>
        <v>-1.0994455860882102E-3</v>
      </c>
      <c r="M172" s="18">
        <f t="shared" si="34"/>
        <v>-1.0999999999999899E-3</v>
      </c>
      <c r="N172" s="18">
        <f t="shared" si="28"/>
        <v>-9.1666666666665827E-5</v>
      </c>
      <c r="P172" s="52">
        <v>40756</v>
      </c>
      <c r="Q172" s="39" t="e">
        <f t="shared" si="39"/>
        <v>#DIV/0!</v>
      </c>
      <c r="R172" s="39">
        <f t="shared" si="35"/>
        <v>0</v>
      </c>
      <c r="S172" s="39" t="e">
        <f t="shared" si="41"/>
        <v>#DIV/0!</v>
      </c>
      <c r="T172" s="39">
        <f t="shared" si="36"/>
        <v>0</v>
      </c>
      <c r="U172" s="39" t="e">
        <f t="shared" si="37"/>
        <v>#DIV/0!</v>
      </c>
      <c r="V172" s="16"/>
      <c r="W172" s="49" t="e">
        <f t="shared" si="38"/>
        <v>#DIV/0!</v>
      </c>
      <c r="X172" s="49" t="e">
        <f t="shared" si="40"/>
        <v>#DIV/0!</v>
      </c>
    </row>
    <row r="173" spans="1:24" x14ac:dyDescent="0.2">
      <c r="A173" s="50">
        <v>40787</v>
      </c>
      <c r="B173" s="35">
        <f t="shared" si="29"/>
        <v>0</v>
      </c>
      <c r="C173" s="35"/>
      <c r="D173" s="35"/>
      <c r="E173" s="35"/>
      <c r="F173" s="35">
        <f t="shared" si="32"/>
        <v>0</v>
      </c>
      <c r="G173" s="36"/>
      <c r="H173" s="150"/>
      <c r="I173" s="18">
        <f t="shared" si="31"/>
        <v>0</v>
      </c>
      <c r="K173" s="16">
        <v>7.8100000000000005</v>
      </c>
      <c r="L173" s="20">
        <f t="shared" si="33"/>
        <v>-1.9998166768508963E-4</v>
      </c>
      <c r="M173" s="18">
        <f t="shared" si="34"/>
        <v>-1.9999999999999185E-4</v>
      </c>
      <c r="N173" s="18">
        <f t="shared" si="28"/>
        <v>-1.6666666666665986E-5</v>
      </c>
      <c r="P173" s="52">
        <v>40787</v>
      </c>
      <c r="Q173" s="39" t="e">
        <f t="shared" si="39"/>
        <v>#DIV/0!</v>
      </c>
      <c r="R173" s="39">
        <f t="shared" si="35"/>
        <v>0</v>
      </c>
      <c r="S173" s="39" t="e">
        <f t="shared" si="41"/>
        <v>#DIV/0!</v>
      </c>
      <c r="T173" s="39">
        <f t="shared" si="36"/>
        <v>0</v>
      </c>
      <c r="U173" s="39" t="e">
        <f t="shared" si="37"/>
        <v>#DIV/0!</v>
      </c>
      <c r="V173" s="16"/>
      <c r="W173" s="49" t="e">
        <f t="shared" si="38"/>
        <v>#DIV/0!</v>
      </c>
      <c r="X173" s="49" t="e">
        <f t="shared" si="40"/>
        <v>#DIV/0!</v>
      </c>
    </row>
    <row r="174" spans="1:24" x14ac:dyDescent="0.2">
      <c r="A174" s="50">
        <v>40817</v>
      </c>
      <c r="B174" s="35">
        <f t="shared" si="29"/>
        <v>0</v>
      </c>
      <c r="C174" s="35"/>
      <c r="D174" s="35"/>
      <c r="E174" s="35"/>
      <c r="F174" s="35">
        <f t="shared" si="32"/>
        <v>0</v>
      </c>
      <c r="G174" s="36"/>
      <c r="H174" s="150"/>
      <c r="I174" s="18">
        <f t="shared" si="31"/>
        <v>0</v>
      </c>
      <c r="K174" s="16">
        <v>7.7299999999999995</v>
      </c>
      <c r="L174" s="20">
        <f t="shared" si="33"/>
        <v>-9.9954179395722598E-4</v>
      </c>
      <c r="M174" s="18">
        <f t="shared" si="34"/>
        <v>-1.0000000000000009E-3</v>
      </c>
      <c r="N174" s="18">
        <f t="shared" si="28"/>
        <v>-8.3333333333333412E-5</v>
      </c>
      <c r="P174" s="52">
        <v>40817</v>
      </c>
      <c r="Q174" s="39" t="e">
        <f t="shared" si="39"/>
        <v>#DIV/0!</v>
      </c>
      <c r="R174" s="39">
        <f t="shared" si="35"/>
        <v>0</v>
      </c>
      <c r="S174" s="39" t="e">
        <f t="shared" si="41"/>
        <v>#DIV/0!</v>
      </c>
      <c r="T174" s="39">
        <f t="shared" si="36"/>
        <v>0</v>
      </c>
      <c r="U174" s="39" t="e">
        <f t="shared" si="37"/>
        <v>#DIV/0!</v>
      </c>
      <c r="V174" s="16"/>
      <c r="W174" s="49" t="e">
        <f t="shared" si="38"/>
        <v>#DIV/0!</v>
      </c>
      <c r="X174" s="49" t="e">
        <f t="shared" si="40"/>
        <v>#DIV/0!</v>
      </c>
    </row>
    <row r="175" spans="1:24" x14ac:dyDescent="0.2">
      <c r="A175" s="50">
        <v>40848</v>
      </c>
      <c r="B175" s="35">
        <f t="shared" si="29"/>
        <v>0</v>
      </c>
      <c r="C175" s="35"/>
      <c r="D175" s="35"/>
      <c r="E175" s="35"/>
      <c r="F175" s="35">
        <f t="shared" si="32"/>
        <v>0</v>
      </c>
      <c r="G175" s="36"/>
      <c r="H175" s="150"/>
      <c r="I175" s="18">
        <f t="shared" si="31"/>
        <v>0</v>
      </c>
      <c r="K175" s="16">
        <v>7.7700000000000005</v>
      </c>
      <c r="L175" s="20">
        <f t="shared" si="33"/>
        <v>-5.9983502749694217E-4</v>
      </c>
      <c r="M175" s="18">
        <f t="shared" si="34"/>
        <v>-5.9999999999998943E-4</v>
      </c>
      <c r="N175" s="18">
        <f t="shared" si="28"/>
        <v>-4.9999999999999121E-5</v>
      </c>
      <c r="P175" s="52">
        <v>40848</v>
      </c>
      <c r="Q175" s="39" t="e">
        <f t="shared" si="39"/>
        <v>#DIV/0!</v>
      </c>
      <c r="R175" s="39">
        <f t="shared" si="35"/>
        <v>0</v>
      </c>
      <c r="S175" s="39" t="e">
        <f t="shared" si="41"/>
        <v>#DIV/0!</v>
      </c>
      <c r="T175" s="39">
        <f t="shared" si="36"/>
        <v>0</v>
      </c>
      <c r="U175" s="39" t="e">
        <f t="shared" si="37"/>
        <v>#DIV/0!</v>
      </c>
      <c r="V175" s="16"/>
      <c r="W175" s="49" t="e">
        <f t="shared" si="38"/>
        <v>#DIV/0!</v>
      </c>
      <c r="X175" s="49" t="e">
        <f t="shared" si="40"/>
        <v>#DIV/0!</v>
      </c>
    </row>
    <row r="176" spans="1:24" x14ac:dyDescent="0.2">
      <c r="A176" s="50">
        <v>40878</v>
      </c>
      <c r="B176" s="35">
        <f t="shared" si="29"/>
        <v>0</v>
      </c>
      <c r="C176" s="35"/>
      <c r="D176" s="35"/>
      <c r="E176" s="35"/>
      <c r="F176" s="35">
        <f t="shared" si="32"/>
        <v>0</v>
      </c>
      <c r="G176" s="36"/>
      <c r="H176" s="150"/>
      <c r="I176" s="18">
        <f t="shared" si="31"/>
        <v>0</v>
      </c>
      <c r="K176" s="16">
        <v>7.7299999999999995</v>
      </c>
      <c r="L176" s="20">
        <f t="shared" si="33"/>
        <v>-9.9954179395722598E-4</v>
      </c>
      <c r="M176" s="18">
        <f t="shared" si="34"/>
        <v>-1.0000000000000009E-3</v>
      </c>
      <c r="N176" s="18">
        <f t="shared" si="28"/>
        <v>-8.3333333333333412E-5</v>
      </c>
      <c r="P176" s="52">
        <v>40878</v>
      </c>
      <c r="Q176" s="39" t="e">
        <f t="shared" si="39"/>
        <v>#DIV/0!</v>
      </c>
      <c r="R176" s="39">
        <f t="shared" si="35"/>
        <v>0</v>
      </c>
      <c r="S176" s="39" t="e">
        <f t="shared" si="41"/>
        <v>#DIV/0!</v>
      </c>
      <c r="T176" s="39">
        <f t="shared" si="36"/>
        <v>0</v>
      </c>
      <c r="U176" s="39" t="e">
        <f t="shared" si="37"/>
        <v>#DIV/0!</v>
      </c>
      <c r="V176" s="16"/>
      <c r="W176" s="49" t="e">
        <f t="shared" si="38"/>
        <v>#DIV/0!</v>
      </c>
      <c r="X176" s="49" t="e">
        <f t="shared" si="40"/>
        <v>#DIV/0!</v>
      </c>
    </row>
    <row r="177" spans="1:24" x14ac:dyDescent="0.2">
      <c r="A177" s="50">
        <v>40909</v>
      </c>
      <c r="B177" s="35">
        <f t="shared" si="29"/>
        <v>0</v>
      </c>
      <c r="C177" s="35"/>
      <c r="D177" s="35"/>
      <c r="E177" s="35"/>
      <c r="F177" s="35">
        <f t="shared" si="32"/>
        <v>0</v>
      </c>
      <c r="G177" s="36"/>
      <c r="H177" s="150"/>
      <c r="I177" s="18">
        <f t="shared" si="31"/>
        <v>0</v>
      </c>
      <c r="K177" s="16">
        <v>7.6700000000000008</v>
      </c>
      <c r="L177" s="20">
        <f t="shared" si="33"/>
        <v>-1.5988271879915361E-3</v>
      </c>
      <c r="M177" s="18">
        <f t="shared" si="34"/>
        <v>-1.5999999999999903E-3</v>
      </c>
      <c r="N177" s="18">
        <f t="shared" si="28"/>
        <v>-1.3333333333333253E-4</v>
      </c>
      <c r="P177" s="52">
        <v>40909</v>
      </c>
      <c r="Q177" s="39" t="e">
        <f t="shared" si="39"/>
        <v>#DIV/0!</v>
      </c>
      <c r="R177" s="39">
        <f t="shared" si="35"/>
        <v>0</v>
      </c>
      <c r="S177" s="39" t="e">
        <f t="shared" si="41"/>
        <v>#DIV/0!</v>
      </c>
      <c r="T177" s="39">
        <f t="shared" si="36"/>
        <v>0</v>
      </c>
      <c r="U177" s="39" t="e">
        <f t="shared" si="37"/>
        <v>#DIV/0!</v>
      </c>
      <c r="V177" s="16"/>
      <c r="W177" s="49" t="e">
        <f t="shared" si="38"/>
        <v>#DIV/0!</v>
      </c>
      <c r="X177" s="49" t="e">
        <f t="shared" si="40"/>
        <v>#DIV/0!</v>
      </c>
    </row>
    <row r="178" spans="1:24" x14ac:dyDescent="0.2">
      <c r="A178" s="50">
        <v>40940</v>
      </c>
      <c r="B178" s="35">
        <f t="shared" si="29"/>
        <v>0</v>
      </c>
      <c r="C178" s="35"/>
      <c r="D178" s="35"/>
      <c r="E178" s="35"/>
      <c r="F178" s="35">
        <f t="shared" si="32"/>
        <v>0</v>
      </c>
      <c r="G178" s="36"/>
      <c r="H178" s="150"/>
      <c r="I178" s="18">
        <f t="shared" si="31"/>
        <v>0</v>
      </c>
      <c r="K178" s="16">
        <v>7.86</v>
      </c>
      <c r="L178" s="20">
        <f t="shared" si="33"/>
        <v>3.0004125343752186E-4</v>
      </c>
      <c r="M178" s="18">
        <f t="shared" si="34"/>
        <v>3.0000000000000859E-4</v>
      </c>
      <c r="N178" s="18">
        <f t="shared" si="28"/>
        <v>2.5000000000000716E-5</v>
      </c>
      <c r="P178" s="52">
        <v>40940</v>
      </c>
      <c r="Q178" s="39" t="e">
        <f t="shared" si="39"/>
        <v>#DIV/0!</v>
      </c>
      <c r="R178" s="39">
        <f t="shared" si="35"/>
        <v>0</v>
      </c>
      <c r="S178" s="39" t="e">
        <f t="shared" si="41"/>
        <v>#DIV/0!</v>
      </c>
      <c r="T178" s="39">
        <f t="shared" si="36"/>
        <v>0</v>
      </c>
      <c r="U178" s="39" t="e">
        <f t="shared" si="37"/>
        <v>#DIV/0!</v>
      </c>
      <c r="V178" s="16"/>
      <c r="W178" s="49" t="e">
        <f t="shared" si="38"/>
        <v>#DIV/0!</v>
      </c>
      <c r="X178" s="49" t="e">
        <f t="shared" si="40"/>
        <v>#DIV/0!</v>
      </c>
    </row>
    <row r="179" spans="1:24" x14ac:dyDescent="0.2">
      <c r="A179" s="50">
        <v>40969</v>
      </c>
      <c r="B179" s="35">
        <f t="shared" si="29"/>
        <v>0</v>
      </c>
      <c r="C179" s="35"/>
      <c r="D179" s="35"/>
      <c r="E179" s="35"/>
      <c r="F179" s="35">
        <f t="shared" si="32"/>
        <v>0</v>
      </c>
      <c r="G179" s="36"/>
      <c r="H179" s="150"/>
      <c r="I179" s="18">
        <f t="shared" si="31"/>
        <v>0</v>
      </c>
      <c r="K179" s="16">
        <v>7.79</v>
      </c>
      <c r="L179" s="20">
        <f t="shared" si="33"/>
        <v>-3.9992667481436595E-4</v>
      </c>
      <c r="M179" s="18">
        <f t="shared" si="34"/>
        <v>-3.9999999999999758E-4</v>
      </c>
      <c r="N179" s="18">
        <f t="shared" si="28"/>
        <v>-3.3333333333333132E-5</v>
      </c>
      <c r="P179" s="52">
        <v>40969</v>
      </c>
      <c r="Q179" s="39" t="e">
        <f t="shared" si="39"/>
        <v>#DIV/0!</v>
      </c>
      <c r="R179" s="39">
        <f t="shared" si="35"/>
        <v>0</v>
      </c>
      <c r="S179" s="39" t="e">
        <f t="shared" si="41"/>
        <v>#DIV/0!</v>
      </c>
      <c r="T179" s="39">
        <f t="shared" si="36"/>
        <v>0</v>
      </c>
      <c r="U179" s="39" t="e">
        <f t="shared" si="37"/>
        <v>#DIV/0!</v>
      </c>
      <c r="V179" s="16"/>
      <c r="W179" s="49" t="e">
        <f t="shared" si="38"/>
        <v>#DIV/0!</v>
      </c>
      <c r="X179" s="49" t="e">
        <f t="shared" si="40"/>
        <v>#DIV/0!</v>
      </c>
    </row>
    <row r="180" spans="1:24" x14ac:dyDescent="0.2">
      <c r="A180" s="50">
        <v>41000</v>
      </c>
      <c r="B180" s="35">
        <f t="shared" si="29"/>
        <v>0</v>
      </c>
      <c r="C180" s="35"/>
      <c r="D180" s="35"/>
      <c r="E180" s="35"/>
      <c r="F180" s="35">
        <f t="shared" si="32"/>
        <v>0</v>
      </c>
      <c r="G180" s="36"/>
      <c r="H180" s="150"/>
      <c r="I180" s="18">
        <f t="shared" si="31"/>
        <v>0</v>
      </c>
      <c r="K180" s="16">
        <v>7.7700000000000005</v>
      </c>
      <c r="L180" s="20">
        <f t="shared" si="33"/>
        <v>-5.9983502749694217E-4</v>
      </c>
      <c r="M180" s="18">
        <f t="shared" si="34"/>
        <v>-5.9999999999998943E-4</v>
      </c>
      <c r="N180" s="18">
        <f t="shared" si="28"/>
        <v>-4.9999999999999121E-5</v>
      </c>
      <c r="P180" s="52">
        <v>41000</v>
      </c>
      <c r="Q180" s="39" t="e">
        <f t="shared" si="39"/>
        <v>#DIV/0!</v>
      </c>
      <c r="R180" s="39">
        <f t="shared" si="35"/>
        <v>0</v>
      </c>
      <c r="S180" s="39" t="e">
        <f t="shared" ref="S180:S211" si="42">IF(N180&lt;I180,D180/I180*N180*Q180/B180,D180/I180*I180*Q180/B180)</f>
        <v>#DIV/0!</v>
      </c>
      <c r="T180" s="39">
        <f t="shared" si="36"/>
        <v>0</v>
      </c>
      <c r="U180" s="39" t="e">
        <f t="shared" si="37"/>
        <v>#DIV/0!</v>
      </c>
      <c r="V180" s="16"/>
      <c r="W180" s="49" t="e">
        <f t="shared" si="38"/>
        <v>#DIV/0!</v>
      </c>
      <c r="X180" s="49" t="e">
        <f t="shared" si="40"/>
        <v>#DIV/0!</v>
      </c>
    </row>
    <row r="181" spans="1:24" x14ac:dyDescent="0.2">
      <c r="A181" s="50">
        <v>41030</v>
      </c>
      <c r="B181" s="35">
        <f t="shared" si="29"/>
        <v>0</v>
      </c>
      <c r="C181" s="35"/>
      <c r="D181" s="35"/>
      <c r="E181" s="35"/>
      <c r="F181" s="35">
        <f t="shared" si="32"/>
        <v>0</v>
      </c>
      <c r="G181" s="36"/>
      <c r="H181" s="150"/>
      <c r="I181" s="18">
        <f t="shared" si="31"/>
        <v>0</v>
      </c>
      <c r="K181" s="16">
        <v>7.7700000000000005</v>
      </c>
      <c r="L181" s="20">
        <f t="shared" si="33"/>
        <v>-5.9983502749694217E-4</v>
      </c>
      <c r="M181" s="18">
        <f t="shared" si="34"/>
        <v>-5.9999999999998943E-4</v>
      </c>
      <c r="N181" s="18">
        <f t="shared" si="28"/>
        <v>-4.9999999999999121E-5</v>
      </c>
      <c r="P181" s="52">
        <v>41030</v>
      </c>
      <c r="Q181" s="39" t="e">
        <f t="shared" si="39"/>
        <v>#DIV/0!</v>
      </c>
      <c r="R181" s="39">
        <f t="shared" si="35"/>
        <v>0</v>
      </c>
      <c r="S181" s="39" t="e">
        <f t="shared" si="42"/>
        <v>#DIV/0!</v>
      </c>
      <c r="T181" s="39">
        <f t="shared" si="36"/>
        <v>0</v>
      </c>
      <c r="U181" s="39" t="e">
        <f t="shared" si="37"/>
        <v>#DIV/0!</v>
      </c>
      <c r="V181" s="16"/>
      <c r="W181" s="49" t="e">
        <f t="shared" si="38"/>
        <v>#DIV/0!</v>
      </c>
      <c r="X181" s="49" t="e">
        <f t="shared" si="40"/>
        <v>#DIV/0!</v>
      </c>
    </row>
    <row r="182" spans="1:24" x14ac:dyDescent="0.2">
      <c r="A182" s="50">
        <v>41061</v>
      </c>
      <c r="B182" s="35">
        <f t="shared" si="29"/>
        <v>0</v>
      </c>
      <c r="C182" s="35"/>
      <c r="D182" s="35"/>
      <c r="E182" s="35"/>
      <c r="F182" s="35">
        <f t="shared" si="32"/>
        <v>0</v>
      </c>
      <c r="G182" s="36"/>
      <c r="H182" s="150"/>
      <c r="I182" s="18">
        <f t="shared" si="31"/>
        <v>0</v>
      </c>
      <c r="K182" s="16">
        <v>7.8100000000000005</v>
      </c>
      <c r="L182" s="20">
        <f t="shared" si="33"/>
        <v>-1.9998166768508963E-4</v>
      </c>
      <c r="M182" s="18">
        <f t="shared" si="34"/>
        <v>-1.9999999999999185E-4</v>
      </c>
      <c r="N182" s="18">
        <f t="shared" ref="N182:N245" si="43">M182/12</f>
        <v>-1.6666666666665986E-5</v>
      </c>
      <c r="P182" s="52">
        <v>41061</v>
      </c>
      <c r="Q182" s="39" t="e">
        <f t="shared" si="39"/>
        <v>#DIV/0!</v>
      </c>
      <c r="R182" s="39">
        <f t="shared" si="35"/>
        <v>0</v>
      </c>
      <c r="S182" s="39" t="e">
        <f t="shared" si="42"/>
        <v>#DIV/0!</v>
      </c>
      <c r="T182" s="39">
        <f t="shared" si="36"/>
        <v>0</v>
      </c>
      <c r="U182" s="39" t="e">
        <f t="shared" si="37"/>
        <v>#DIV/0!</v>
      </c>
      <c r="V182" s="16"/>
      <c r="W182" s="49" t="e">
        <f t="shared" si="38"/>
        <v>#DIV/0!</v>
      </c>
      <c r="X182" s="49" t="e">
        <f t="shared" si="40"/>
        <v>#DIV/0!</v>
      </c>
    </row>
    <row r="183" spans="1:24" x14ac:dyDescent="0.2">
      <c r="A183" s="50">
        <v>41091</v>
      </c>
      <c r="B183" s="35">
        <f t="shared" si="29"/>
        <v>0</v>
      </c>
      <c r="C183" s="35"/>
      <c r="D183" s="35"/>
      <c r="E183" s="35"/>
      <c r="F183" s="35">
        <f t="shared" si="32"/>
        <v>0</v>
      </c>
      <c r="G183" s="36"/>
      <c r="H183" s="150"/>
      <c r="I183" s="18">
        <f t="shared" si="31"/>
        <v>0</v>
      </c>
      <c r="K183" s="16">
        <v>7.76</v>
      </c>
      <c r="L183" s="20">
        <f t="shared" si="33"/>
        <v>-6.9977546033095361E-4</v>
      </c>
      <c r="M183" s="18">
        <f t="shared" si="34"/>
        <v>-6.999999999999923E-4</v>
      </c>
      <c r="N183" s="18">
        <f t="shared" si="43"/>
        <v>-5.8333333333332689E-5</v>
      </c>
      <c r="P183" s="52">
        <v>41091</v>
      </c>
      <c r="Q183" s="39" t="e">
        <f t="shared" si="39"/>
        <v>#DIV/0!</v>
      </c>
      <c r="R183" s="39">
        <f t="shared" si="35"/>
        <v>0</v>
      </c>
      <c r="S183" s="39" t="e">
        <f t="shared" si="42"/>
        <v>#DIV/0!</v>
      </c>
      <c r="T183" s="39">
        <f t="shared" si="36"/>
        <v>0</v>
      </c>
      <c r="U183" s="39" t="e">
        <f t="shared" si="37"/>
        <v>#DIV/0!</v>
      </c>
      <c r="V183" s="16"/>
      <c r="W183" s="49" t="e">
        <f t="shared" si="38"/>
        <v>#DIV/0!</v>
      </c>
      <c r="X183" s="49" t="e">
        <f t="shared" si="40"/>
        <v>#DIV/0!</v>
      </c>
    </row>
    <row r="184" spans="1:24" x14ac:dyDescent="0.2">
      <c r="A184" s="50">
        <v>41122</v>
      </c>
      <c r="B184" s="35">
        <f t="shared" si="29"/>
        <v>0</v>
      </c>
      <c r="C184" s="35"/>
      <c r="D184" s="35"/>
      <c r="E184" s="35"/>
      <c r="F184" s="35">
        <f t="shared" si="32"/>
        <v>0</v>
      </c>
      <c r="G184" s="36"/>
      <c r="H184" s="150"/>
      <c r="I184" s="18">
        <f t="shared" si="31"/>
        <v>0</v>
      </c>
      <c r="K184" s="16">
        <v>7.68</v>
      </c>
      <c r="L184" s="20">
        <f t="shared" si="33"/>
        <v>-1.4989691795673776E-3</v>
      </c>
      <c r="M184" s="18">
        <f t="shared" si="34"/>
        <v>-1.5000000000000013E-3</v>
      </c>
      <c r="N184" s="18">
        <f t="shared" si="43"/>
        <v>-1.2500000000000011E-4</v>
      </c>
      <c r="P184" s="52">
        <v>41122</v>
      </c>
      <c r="Q184" s="39" t="e">
        <f t="shared" si="39"/>
        <v>#DIV/0!</v>
      </c>
      <c r="R184" s="39">
        <f t="shared" si="35"/>
        <v>0</v>
      </c>
      <c r="S184" s="39" t="e">
        <f t="shared" si="42"/>
        <v>#DIV/0!</v>
      </c>
      <c r="T184" s="39">
        <f t="shared" si="36"/>
        <v>0</v>
      </c>
      <c r="U184" s="39" t="e">
        <f t="shared" si="37"/>
        <v>#DIV/0!</v>
      </c>
      <c r="V184" s="16"/>
      <c r="W184" s="49" t="e">
        <f t="shared" si="38"/>
        <v>#DIV/0!</v>
      </c>
      <c r="X184" s="49" t="e">
        <f t="shared" si="40"/>
        <v>#DIV/0!</v>
      </c>
    </row>
    <row r="185" spans="1:24" x14ac:dyDescent="0.2">
      <c r="A185" s="50">
        <v>41153</v>
      </c>
      <c r="B185" s="35">
        <f t="shared" si="29"/>
        <v>0</v>
      </c>
      <c r="C185" s="35"/>
      <c r="D185" s="35"/>
      <c r="E185" s="35"/>
      <c r="F185" s="35">
        <f t="shared" si="32"/>
        <v>0</v>
      </c>
      <c r="G185" s="36"/>
      <c r="H185" s="150"/>
      <c r="I185" s="18">
        <f t="shared" si="31"/>
        <v>0</v>
      </c>
      <c r="K185" s="16">
        <v>7.7700000000000005</v>
      </c>
      <c r="L185" s="20">
        <f t="shared" si="33"/>
        <v>-5.9983502749694217E-4</v>
      </c>
      <c r="M185" s="18">
        <f t="shared" si="34"/>
        <v>-5.9999999999998943E-4</v>
      </c>
      <c r="N185" s="18">
        <f t="shared" si="43"/>
        <v>-4.9999999999999121E-5</v>
      </c>
      <c r="P185" s="52">
        <v>41153</v>
      </c>
      <c r="Q185" s="39" t="e">
        <f t="shared" si="39"/>
        <v>#DIV/0!</v>
      </c>
      <c r="R185" s="39">
        <f t="shared" si="35"/>
        <v>0</v>
      </c>
      <c r="S185" s="39" t="e">
        <f t="shared" si="42"/>
        <v>#DIV/0!</v>
      </c>
      <c r="T185" s="39">
        <f t="shared" si="36"/>
        <v>0</v>
      </c>
      <c r="U185" s="39" t="e">
        <f t="shared" si="37"/>
        <v>#DIV/0!</v>
      </c>
      <c r="V185" s="16"/>
      <c r="W185" s="49" t="e">
        <f t="shared" si="38"/>
        <v>#DIV/0!</v>
      </c>
      <c r="X185" s="49" t="e">
        <f t="shared" si="40"/>
        <v>#DIV/0!</v>
      </c>
    </row>
    <row r="186" spans="1:24" x14ac:dyDescent="0.2">
      <c r="A186" s="50">
        <v>41183</v>
      </c>
      <c r="B186" s="35">
        <f t="shared" si="29"/>
        <v>0</v>
      </c>
      <c r="C186" s="35"/>
      <c r="D186" s="35"/>
      <c r="E186" s="35"/>
      <c r="F186" s="35">
        <f t="shared" si="32"/>
        <v>0</v>
      </c>
      <c r="G186" s="36"/>
      <c r="H186" s="150"/>
      <c r="I186" s="18">
        <f t="shared" si="31"/>
        <v>0</v>
      </c>
      <c r="K186" s="16">
        <v>7.7200000000000006</v>
      </c>
      <c r="L186" s="20">
        <f t="shared" si="33"/>
        <v>-1.0994455860882102E-3</v>
      </c>
      <c r="M186" s="18">
        <f t="shared" si="34"/>
        <v>-1.0999999999999899E-3</v>
      </c>
      <c r="N186" s="18">
        <f t="shared" si="43"/>
        <v>-9.1666666666665827E-5</v>
      </c>
      <c r="P186" s="52">
        <v>41183</v>
      </c>
      <c r="Q186" s="39" t="e">
        <f t="shared" si="39"/>
        <v>#DIV/0!</v>
      </c>
      <c r="R186" s="39">
        <f t="shared" si="35"/>
        <v>0</v>
      </c>
      <c r="S186" s="39" t="e">
        <f t="shared" si="42"/>
        <v>#DIV/0!</v>
      </c>
      <c r="T186" s="39">
        <f t="shared" si="36"/>
        <v>0</v>
      </c>
      <c r="U186" s="39" t="e">
        <f t="shared" si="37"/>
        <v>#DIV/0!</v>
      </c>
      <c r="V186" s="16"/>
      <c r="W186" s="49" t="e">
        <f t="shared" si="38"/>
        <v>#DIV/0!</v>
      </c>
      <c r="X186" s="49" t="e">
        <f t="shared" si="40"/>
        <v>#DIV/0!</v>
      </c>
    </row>
    <row r="187" spans="1:24" x14ac:dyDescent="0.2">
      <c r="A187" s="50">
        <v>41214</v>
      </c>
      <c r="B187" s="35">
        <f t="shared" si="29"/>
        <v>0</v>
      </c>
      <c r="C187" s="35"/>
      <c r="D187" s="35"/>
      <c r="E187" s="35"/>
      <c r="F187" s="35">
        <f t="shared" si="32"/>
        <v>0</v>
      </c>
      <c r="G187" s="36"/>
      <c r="H187" s="150"/>
      <c r="I187" s="18">
        <f t="shared" si="31"/>
        <v>0</v>
      </c>
      <c r="K187" s="16">
        <v>7.79</v>
      </c>
      <c r="L187" s="20">
        <f t="shared" si="33"/>
        <v>-3.9992667481436595E-4</v>
      </c>
      <c r="M187" s="18">
        <f t="shared" si="34"/>
        <v>-3.9999999999999758E-4</v>
      </c>
      <c r="N187" s="18">
        <f t="shared" si="43"/>
        <v>-3.3333333333333132E-5</v>
      </c>
      <c r="P187" s="52">
        <v>41214</v>
      </c>
      <c r="Q187" s="39" t="e">
        <f t="shared" si="39"/>
        <v>#DIV/0!</v>
      </c>
      <c r="R187" s="39">
        <f t="shared" si="35"/>
        <v>0</v>
      </c>
      <c r="S187" s="39" t="e">
        <f t="shared" si="42"/>
        <v>#DIV/0!</v>
      </c>
      <c r="T187" s="39">
        <f t="shared" si="36"/>
        <v>0</v>
      </c>
      <c r="U187" s="39" t="e">
        <f t="shared" si="37"/>
        <v>#DIV/0!</v>
      </c>
      <c r="V187" s="16"/>
      <c r="W187" s="49" t="e">
        <f t="shared" si="38"/>
        <v>#DIV/0!</v>
      </c>
      <c r="X187" s="49" t="e">
        <f t="shared" si="40"/>
        <v>#DIV/0!</v>
      </c>
    </row>
    <row r="188" spans="1:24" x14ac:dyDescent="0.2">
      <c r="A188" s="50">
        <v>41244</v>
      </c>
      <c r="B188" s="35">
        <f t="shared" si="29"/>
        <v>0</v>
      </c>
      <c r="C188" s="35"/>
      <c r="D188" s="35"/>
      <c r="E188" s="35"/>
      <c r="F188" s="35">
        <f t="shared" si="32"/>
        <v>0</v>
      </c>
      <c r="G188" s="36"/>
      <c r="H188" s="150"/>
      <c r="I188" s="18">
        <f t="shared" si="31"/>
        <v>0</v>
      </c>
      <c r="K188" s="16">
        <v>7.79</v>
      </c>
      <c r="L188" s="20">
        <f t="shared" si="33"/>
        <v>-3.9992667481436595E-4</v>
      </c>
      <c r="M188" s="18">
        <f t="shared" si="34"/>
        <v>-3.9999999999999758E-4</v>
      </c>
      <c r="N188" s="18">
        <f t="shared" si="43"/>
        <v>-3.3333333333333132E-5</v>
      </c>
      <c r="P188" s="52">
        <v>41244</v>
      </c>
      <c r="Q188" s="39" t="e">
        <f t="shared" si="39"/>
        <v>#DIV/0!</v>
      </c>
      <c r="R188" s="39">
        <f t="shared" si="35"/>
        <v>0</v>
      </c>
      <c r="S188" s="39" t="e">
        <f t="shared" si="42"/>
        <v>#DIV/0!</v>
      </c>
      <c r="T188" s="39">
        <f t="shared" si="36"/>
        <v>0</v>
      </c>
      <c r="U188" s="39" t="e">
        <f t="shared" si="37"/>
        <v>#DIV/0!</v>
      </c>
      <c r="V188" s="16"/>
      <c r="W188" s="49" t="e">
        <f t="shared" si="38"/>
        <v>#DIV/0!</v>
      </c>
      <c r="X188" s="49" t="e">
        <f t="shared" si="40"/>
        <v>#DIV/0!</v>
      </c>
    </row>
    <row r="189" spans="1:24" x14ac:dyDescent="0.2">
      <c r="A189" s="50">
        <v>41275</v>
      </c>
      <c r="B189" s="35">
        <f t="shared" si="29"/>
        <v>0</v>
      </c>
      <c r="C189" s="35"/>
      <c r="D189" s="35"/>
      <c r="E189" s="35"/>
      <c r="F189" s="35">
        <f t="shared" si="32"/>
        <v>0</v>
      </c>
      <c r="G189" s="36"/>
      <c r="H189" s="150"/>
      <c r="I189" s="18">
        <f t="shared" si="31"/>
        <v>0</v>
      </c>
      <c r="K189" s="16">
        <v>7.8</v>
      </c>
      <c r="L189" s="20">
        <f t="shared" si="33"/>
        <v>-2.9995875343769018E-4</v>
      </c>
      <c r="M189" s="18">
        <f t="shared" si="34"/>
        <v>-2.9999999999999472E-4</v>
      </c>
      <c r="N189" s="18">
        <f t="shared" si="43"/>
        <v>-2.4999999999999561E-5</v>
      </c>
      <c r="P189" s="52">
        <v>41275</v>
      </c>
      <c r="Q189" s="39" t="e">
        <f t="shared" si="39"/>
        <v>#DIV/0!</v>
      </c>
      <c r="R189" s="39">
        <f t="shared" si="35"/>
        <v>0</v>
      </c>
      <c r="S189" s="39" t="e">
        <f t="shared" si="42"/>
        <v>#DIV/0!</v>
      </c>
      <c r="T189" s="39">
        <f t="shared" si="36"/>
        <v>0</v>
      </c>
      <c r="U189" s="39" t="e">
        <f t="shared" si="37"/>
        <v>#DIV/0!</v>
      </c>
      <c r="V189" s="16"/>
      <c r="W189" s="49" t="e">
        <f t="shared" si="38"/>
        <v>#DIV/0!</v>
      </c>
      <c r="X189" s="49" t="e">
        <f t="shared" si="40"/>
        <v>#DIV/0!</v>
      </c>
    </row>
    <row r="190" spans="1:24" x14ac:dyDescent="0.2">
      <c r="A190" s="50">
        <v>41306</v>
      </c>
      <c r="B190" s="35">
        <f t="shared" si="29"/>
        <v>0</v>
      </c>
      <c r="C190" s="35"/>
      <c r="D190" s="35"/>
      <c r="E190" s="35"/>
      <c r="F190" s="35">
        <f t="shared" si="32"/>
        <v>0</v>
      </c>
      <c r="G190" s="36"/>
      <c r="H190" s="150"/>
      <c r="I190" s="18">
        <f t="shared" si="31"/>
        <v>0</v>
      </c>
      <c r="K190" s="16">
        <v>7.79</v>
      </c>
      <c r="L190" s="20">
        <f t="shared" si="33"/>
        <v>-3.9992667481436595E-4</v>
      </c>
      <c r="M190" s="18">
        <f t="shared" si="34"/>
        <v>-3.9999999999999758E-4</v>
      </c>
      <c r="N190" s="18">
        <f t="shared" si="43"/>
        <v>-3.3333333333333132E-5</v>
      </c>
      <c r="P190" s="52">
        <v>41306</v>
      </c>
      <c r="Q190" s="39" t="e">
        <f t="shared" si="39"/>
        <v>#DIV/0!</v>
      </c>
      <c r="R190" s="39">
        <f t="shared" si="35"/>
        <v>0</v>
      </c>
      <c r="S190" s="39" t="e">
        <f t="shared" si="42"/>
        <v>#DIV/0!</v>
      </c>
      <c r="T190" s="39">
        <f t="shared" si="36"/>
        <v>0</v>
      </c>
      <c r="U190" s="39" t="e">
        <f t="shared" si="37"/>
        <v>#DIV/0!</v>
      </c>
      <c r="V190" s="16"/>
      <c r="W190" s="49" t="e">
        <f t="shared" si="38"/>
        <v>#DIV/0!</v>
      </c>
      <c r="X190" s="49" t="e">
        <f t="shared" si="40"/>
        <v>#DIV/0!</v>
      </c>
    </row>
    <row r="191" spans="1:24" x14ac:dyDescent="0.2">
      <c r="A191" s="50">
        <v>41334</v>
      </c>
      <c r="B191" s="35">
        <f t="shared" si="29"/>
        <v>0</v>
      </c>
      <c r="C191" s="35"/>
      <c r="D191" s="35"/>
      <c r="E191" s="35"/>
      <c r="F191" s="35">
        <f t="shared" si="32"/>
        <v>0</v>
      </c>
      <c r="G191" s="36"/>
      <c r="H191" s="150"/>
      <c r="I191" s="18">
        <f t="shared" si="31"/>
        <v>0</v>
      </c>
      <c r="K191" s="16">
        <v>7.79</v>
      </c>
      <c r="L191" s="20">
        <f t="shared" si="33"/>
        <v>-3.9992667481436595E-4</v>
      </c>
      <c r="M191" s="18">
        <f t="shared" si="34"/>
        <v>-3.9999999999999758E-4</v>
      </c>
      <c r="N191" s="18">
        <f t="shared" si="43"/>
        <v>-3.3333333333333132E-5</v>
      </c>
      <c r="P191" s="52">
        <v>41334</v>
      </c>
      <c r="Q191" s="39" t="e">
        <f t="shared" si="39"/>
        <v>#DIV/0!</v>
      </c>
      <c r="R191" s="39">
        <f t="shared" si="35"/>
        <v>0</v>
      </c>
      <c r="S191" s="39" t="e">
        <f t="shared" si="42"/>
        <v>#DIV/0!</v>
      </c>
      <c r="T191" s="39">
        <f t="shared" si="36"/>
        <v>0</v>
      </c>
      <c r="U191" s="39" t="e">
        <f t="shared" si="37"/>
        <v>#DIV/0!</v>
      </c>
      <c r="V191" s="16"/>
      <c r="W191" s="49" t="e">
        <f t="shared" si="38"/>
        <v>#DIV/0!</v>
      </c>
      <c r="X191" s="49" t="e">
        <f t="shared" si="40"/>
        <v>#DIV/0!</v>
      </c>
    </row>
    <row r="192" spans="1:24" x14ac:dyDescent="0.2">
      <c r="A192" s="50">
        <v>41365</v>
      </c>
      <c r="B192" s="35">
        <f t="shared" si="29"/>
        <v>0</v>
      </c>
      <c r="C192" s="35"/>
      <c r="D192" s="35"/>
      <c r="E192" s="35"/>
      <c r="F192" s="35">
        <f t="shared" si="32"/>
        <v>0</v>
      </c>
      <c r="G192" s="36"/>
      <c r="H192" s="150"/>
      <c r="I192" s="18">
        <f t="shared" si="31"/>
        <v>0</v>
      </c>
      <c r="K192" s="16">
        <v>7.79</v>
      </c>
      <c r="L192" s="20">
        <f t="shared" si="33"/>
        <v>-3.9992667481436595E-4</v>
      </c>
      <c r="M192" s="18">
        <f t="shared" si="34"/>
        <v>-3.9999999999999758E-4</v>
      </c>
      <c r="N192" s="18">
        <f t="shared" si="43"/>
        <v>-3.3333333333333132E-5</v>
      </c>
      <c r="P192" s="52">
        <v>41365</v>
      </c>
      <c r="Q192" s="39" t="e">
        <f t="shared" si="39"/>
        <v>#DIV/0!</v>
      </c>
      <c r="R192" s="39">
        <f t="shared" si="35"/>
        <v>0</v>
      </c>
      <c r="S192" s="39" t="e">
        <f t="shared" si="42"/>
        <v>#DIV/0!</v>
      </c>
      <c r="T192" s="39">
        <f t="shared" si="36"/>
        <v>0</v>
      </c>
      <c r="U192" s="39" t="e">
        <f t="shared" si="37"/>
        <v>#DIV/0!</v>
      </c>
      <c r="V192" s="16"/>
      <c r="W192" s="49" t="e">
        <f t="shared" si="38"/>
        <v>#DIV/0!</v>
      </c>
      <c r="X192" s="49" t="e">
        <f t="shared" si="40"/>
        <v>#DIV/0!</v>
      </c>
    </row>
    <row r="193" spans="1:24" x14ac:dyDescent="0.2">
      <c r="A193" s="50">
        <v>41395</v>
      </c>
      <c r="B193" s="35">
        <f t="shared" si="29"/>
        <v>0</v>
      </c>
      <c r="C193" s="35"/>
      <c r="D193" s="35"/>
      <c r="E193" s="35"/>
      <c r="F193" s="35">
        <f t="shared" si="32"/>
        <v>0</v>
      </c>
      <c r="G193" s="36"/>
      <c r="H193" s="150"/>
      <c r="I193" s="18">
        <f t="shared" si="31"/>
        <v>0</v>
      </c>
      <c r="K193" s="16">
        <v>7.79</v>
      </c>
      <c r="L193" s="20">
        <f t="shared" si="33"/>
        <v>-3.9992667481436595E-4</v>
      </c>
      <c r="M193" s="18">
        <f t="shared" si="34"/>
        <v>-3.9999999999999758E-4</v>
      </c>
      <c r="N193" s="18">
        <f t="shared" si="43"/>
        <v>-3.3333333333333132E-5</v>
      </c>
      <c r="P193" s="52">
        <v>41395</v>
      </c>
      <c r="Q193" s="39" t="e">
        <f t="shared" si="39"/>
        <v>#DIV/0!</v>
      </c>
      <c r="R193" s="39">
        <f t="shared" si="35"/>
        <v>0</v>
      </c>
      <c r="S193" s="39" t="e">
        <f t="shared" si="42"/>
        <v>#DIV/0!</v>
      </c>
      <c r="T193" s="39">
        <f t="shared" si="36"/>
        <v>0</v>
      </c>
      <c r="U193" s="39" t="e">
        <f t="shared" si="37"/>
        <v>#DIV/0!</v>
      </c>
      <c r="V193" s="16"/>
      <c r="W193" s="49" t="e">
        <f t="shared" si="38"/>
        <v>#DIV/0!</v>
      </c>
      <c r="X193" s="49" t="e">
        <f t="shared" si="40"/>
        <v>#DIV/0!</v>
      </c>
    </row>
    <row r="194" spans="1:24" x14ac:dyDescent="0.2">
      <c r="A194" s="50">
        <v>41426</v>
      </c>
      <c r="B194" s="35">
        <f t="shared" ref="B194:B257" si="44">F193</f>
        <v>0</v>
      </c>
      <c r="C194" s="35"/>
      <c r="D194" s="35"/>
      <c r="E194" s="35"/>
      <c r="F194" s="35">
        <f t="shared" si="32"/>
        <v>0</v>
      </c>
      <c r="G194" s="36"/>
      <c r="H194" s="150"/>
      <c r="I194" s="18">
        <f t="shared" si="31"/>
        <v>0</v>
      </c>
      <c r="K194" s="16">
        <v>7.79</v>
      </c>
      <c r="L194" s="20">
        <f t="shared" si="33"/>
        <v>-3.9992667481436595E-4</v>
      </c>
      <c r="M194" s="18">
        <f t="shared" si="34"/>
        <v>-3.9999999999999758E-4</v>
      </c>
      <c r="N194" s="18">
        <f t="shared" si="43"/>
        <v>-3.3333333333333132E-5</v>
      </c>
      <c r="P194" s="52">
        <v>41426</v>
      </c>
      <c r="Q194" s="39" t="e">
        <f t="shared" si="39"/>
        <v>#DIV/0!</v>
      </c>
      <c r="R194" s="39">
        <f t="shared" si="35"/>
        <v>0</v>
      </c>
      <c r="S194" s="39" t="e">
        <f t="shared" si="42"/>
        <v>#DIV/0!</v>
      </c>
      <c r="T194" s="39">
        <f t="shared" si="36"/>
        <v>0</v>
      </c>
      <c r="U194" s="39" t="e">
        <f t="shared" si="37"/>
        <v>#DIV/0!</v>
      </c>
      <c r="V194" s="16"/>
      <c r="W194" s="49" t="e">
        <f t="shared" si="38"/>
        <v>#DIV/0!</v>
      </c>
      <c r="X194" s="49" t="e">
        <f t="shared" si="40"/>
        <v>#DIV/0!</v>
      </c>
    </row>
    <row r="195" spans="1:24" x14ac:dyDescent="0.2">
      <c r="A195" s="50">
        <v>41456</v>
      </c>
      <c r="B195" s="35">
        <f t="shared" si="44"/>
        <v>0</v>
      </c>
      <c r="C195" s="35"/>
      <c r="D195" s="35"/>
      <c r="E195" s="35"/>
      <c r="F195" s="35">
        <f t="shared" si="32"/>
        <v>0</v>
      </c>
      <c r="G195" s="36"/>
      <c r="H195" s="150"/>
      <c r="I195" s="18">
        <f t="shared" si="31"/>
        <v>0</v>
      </c>
      <c r="K195" s="16">
        <v>7.79</v>
      </c>
      <c r="L195" s="20">
        <f t="shared" si="33"/>
        <v>-3.9992667481436595E-4</v>
      </c>
      <c r="M195" s="18">
        <f t="shared" si="34"/>
        <v>-3.9999999999999758E-4</v>
      </c>
      <c r="N195" s="18">
        <f t="shared" si="43"/>
        <v>-3.3333333333333132E-5</v>
      </c>
      <c r="P195" s="52">
        <v>41456</v>
      </c>
      <c r="Q195" s="39" t="e">
        <f t="shared" si="39"/>
        <v>#DIV/0!</v>
      </c>
      <c r="R195" s="39">
        <f t="shared" si="35"/>
        <v>0</v>
      </c>
      <c r="S195" s="39" t="e">
        <f t="shared" si="42"/>
        <v>#DIV/0!</v>
      </c>
      <c r="T195" s="39">
        <f t="shared" si="36"/>
        <v>0</v>
      </c>
      <c r="U195" s="39" t="e">
        <f t="shared" si="37"/>
        <v>#DIV/0!</v>
      </c>
      <c r="V195" s="16"/>
      <c r="W195" s="49" t="e">
        <f t="shared" si="38"/>
        <v>#DIV/0!</v>
      </c>
      <c r="X195" s="49" t="e">
        <f t="shared" si="40"/>
        <v>#DIV/0!</v>
      </c>
    </row>
    <row r="196" spans="1:24" x14ac:dyDescent="0.2">
      <c r="A196" s="50">
        <v>41487</v>
      </c>
      <c r="B196" s="35">
        <f t="shared" si="44"/>
        <v>0</v>
      </c>
      <c r="C196" s="35"/>
      <c r="D196" s="35"/>
      <c r="E196" s="35"/>
      <c r="F196" s="35">
        <f t="shared" si="32"/>
        <v>0</v>
      </c>
      <c r="G196" s="36"/>
      <c r="H196" s="150"/>
      <c r="I196" s="18">
        <f t="shared" si="31"/>
        <v>0</v>
      </c>
      <c r="K196" s="16">
        <v>7.79</v>
      </c>
      <c r="L196" s="20">
        <f t="shared" si="33"/>
        <v>-3.9992667481436595E-4</v>
      </c>
      <c r="M196" s="18">
        <f t="shared" si="34"/>
        <v>-3.9999999999999758E-4</v>
      </c>
      <c r="N196" s="18">
        <f t="shared" si="43"/>
        <v>-3.3333333333333132E-5</v>
      </c>
      <c r="P196" s="52">
        <v>41487</v>
      </c>
      <c r="Q196" s="39" t="e">
        <f t="shared" si="39"/>
        <v>#DIV/0!</v>
      </c>
      <c r="R196" s="39">
        <f t="shared" si="35"/>
        <v>0</v>
      </c>
      <c r="S196" s="39" t="e">
        <f t="shared" si="42"/>
        <v>#DIV/0!</v>
      </c>
      <c r="T196" s="39">
        <f t="shared" si="36"/>
        <v>0</v>
      </c>
      <c r="U196" s="39" t="e">
        <f t="shared" si="37"/>
        <v>#DIV/0!</v>
      </c>
      <c r="V196" s="16"/>
      <c r="W196" s="49" t="e">
        <f t="shared" si="38"/>
        <v>#DIV/0!</v>
      </c>
      <c r="X196" s="49" t="e">
        <f t="shared" si="40"/>
        <v>#DIV/0!</v>
      </c>
    </row>
    <row r="197" spans="1:24" x14ac:dyDescent="0.2">
      <c r="A197" s="50">
        <v>41518</v>
      </c>
      <c r="B197" s="35">
        <f t="shared" si="44"/>
        <v>0</v>
      </c>
      <c r="C197" s="35"/>
      <c r="D197" s="35"/>
      <c r="E197" s="35"/>
      <c r="F197" s="35">
        <f t="shared" si="32"/>
        <v>0</v>
      </c>
      <c r="G197" s="36"/>
      <c r="H197" s="150"/>
      <c r="I197" s="18">
        <f t="shared" si="31"/>
        <v>0</v>
      </c>
      <c r="K197" s="16">
        <v>7.6899999999999995</v>
      </c>
      <c r="L197" s="20">
        <f t="shared" si="33"/>
        <v>-1.3991020159265233E-3</v>
      </c>
      <c r="M197" s="18">
        <f t="shared" si="34"/>
        <v>-1.3999999999999985E-3</v>
      </c>
      <c r="N197" s="18">
        <f t="shared" si="43"/>
        <v>-1.1666666666666654E-4</v>
      </c>
      <c r="P197" s="52">
        <v>41518</v>
      </c>
      <c r="Q197" s="39" t="e">
        <f t="shared" si="39"/>
        <v>#DIV/0!</v>
      </c>
      <c r="R197" s="39">
        <f t="shared" si="35"/>
        <v>0</v>
      </c>
      <c r="S197" s="39" t="e">
        <f t="shared" si="42"/>
        <v>#DIV/0!</v>
      </c>
      <c r="T197" s="39">
        <f t="shared" si="36"/>
        <v>0</v>
      </c>
      <c r="U197" s="39" t="e">
        <f t="shared" si="37"/>
        <v>#DIV/0!</v>
      </c>
      <c r="V197" s="16"/>
      <c r="W197" s="49" t="e">
        <f t="shared" si="38"/>
        <v>#DIV/0!</v>
      </c>
      <c r="X197" s="49" t="e">
        <f t="shared" si="40"/>
        <v>#DIV/0!</v>
      </c>
    </row>
    <row r="198" spans="1:24" x14ac:dyDescent="0.2">
      <c r="A198" s="50">
        <v>41548</v>
      </c>
      <c r="B198" s="35">
        <f t="shared" si="44"/>
        <v>0</v>
      </c>
      <c r="C198" s="35"/>
      <c r="D198" s="35"/>
      <c r="E198" s="35"/>
      <c r="F198" s="35">
        <f t="shared" si="32"/>
        <v>0</v>
      </c>
      <c r="G198" s="36"/>
      <c r="H198" s="150"/>
      <c r="I198" s="18">
        <f t="shared" si="31"/>
        <v>0</v>
      </c>
      <c r="K198" s="16">
        <v>7.6899999999999995</v>
      </c>
      <c r="L198" s="20">
        <f t="shared" si="33"/>
        <v>-1.3991020159265233E-3</v>
      </c>
      <c r="M198" s="18">
        <f t="shared" si="34"/>
        <v>-1.3999999999999985E-3</v>
      </c>
      <c r="N198" s="18">
        <f t="shared" si="43"/>
        <v>-1.1666666666666654E-4</v>
      </c>
      <c r="P198" s="52">
        <v>41548</v>
      </c>
      <c r="Q198" s="39" t="e">
        <f t="shared" si="39"/>
        <v>#DIV/0!</v>
      </c>
      <c r="R198" s="39">
        <f t="shared" si="35"/>
        <v>0</v>
      </c>
      <c r="S198" s="39" t="e">
        <f t="shared" si="42"/>
        <v>#DIV/0!</v>
      </c>
      <c r="T198" s="39">
        <f t="shared" si="36"/>
        <v>0</v>
      </c>
      <c r="U198" s="39" t="e">
        <f t="shared" si="37"/>
        <v>#DIV/0!</v>
      </c>
      <c r="V198" s="16"/>
      <c r="W198" s="49" t="e">
        <f t="shared" si="38"/>
        <v>#DIV/0!</v>
      </c>
      <c r="X198" s="49" t="e">
        <f t="shared" si="40"/>
        <v>#DIV/0!</v>
      </c>
    </row>
    <row r="199" spans="1:24" x14ac:dyDescent="0.2">
      <c r="A199" s="50">
        <v>41579</v>
      </c>
      <c r="B199" s="35">
        <f t="shared" si="44"/>
        <v>0</v>
      </c>
      <c r="C199" s="35"/>
      <c r="D199" s="35"/>
      <c r="E199" s="35"/>
      <c r="F199" s="35">
        <f t="shared" si="32"/>
        <v>0</v>
      </c>
      <c r="G199" s="36"/>
      <c r="H199" s="150"/>
      <c r="I199" s="18">
        <f t="shared" si="31"/>
        <v>0</v>
      </c>
      <c r="K199" s="16">
        <v>7.6899999999999995</v>
      </c>
      <c r="L199" s="20">
        <f t="shared" si="33"/>
        <v>-1.3991020159265233E-3</v>
      </c>
      <c r="M199" s="18">
        <f t="shared" si="34"/>
        <v>-1.3999999999999985E-3</v>
      </c>
      <c r="N199" s="18">
        <f t="shared" si="43"/>
        <v>-1.1666666666666654E-4</v>
      </c>
      <c r="P199" s="52">
        <v>41579</v>
      </c>
      <c r="Q199" s="39" t="e">
        <f t="shared" si="39"/>
        <v>#DIV/0!</v>
      </c>
      <c r="R199" s="39">
        <f t="shared" si="35"/>
        <v>0</v>
      </c>
      <c r="S199" s="39" t="e">
        <f t="shared" si="42"/>
        <v>#DIV/0!</v>
      </c>
      <c r="T199" s="39">
        <f t="shared" si="36"/>
        <v>0</v>
      </c>
      <c r="U199" s="39" t="e">
        <f t="shared" si="37"/>
        <v>#DIV/0!</v>
      </c>
      <c r="V199" s="16"/>
      <c r="W199" s="49" t="e">
        <f t="shared" si="38"/>
        <v>#DIV/0!</v>
      </c>
      <c r="X199" s="49" t="e">
        <f t="shared" si="40"/>
        <v>#DIV/0!</v>
      </c>
    </row>
    <row r="200" spans="1:24" x14ac:dyDescent="0.2">
      <c r="A200" s="50">
        <v>41609</v>
      </c>
      <c r="B200" s="35">
        <f t="shared" si="44"/>
        <v>0</v>
      </c>
      <c r="C200" s="35"/>
      <c r="D200" s="35"/>
      <c r="E200" s="35"/>
      <c r="F200" s="35">
        <f t="shared" si="32"/>
        <v>0</v>
      </c>
      <c r="G200" s="36"/>
      <c r="H200" s="150"/>
      <c r="I200" s="18">
        <f t="shared" si="31"/>
        <v>0</v>
      </c>
      <c r="K200" s="16">
        <v>7.6899999999999995</v>
      </c>
      <c r="L200" s="20">
        <f t="shared" si="33"/>
        <v>-1.3991020159265233E-3</v>
      </c>
      <c r="M200" s="18">
        <f t="shared" si="34"/>
        <v>-1.3999999999999985E-3</v>
      </c>
      <c r="N200" s="18">
        <f t="shared" si="43"/>
        <v>-1.1666666666666654E-4</v>
      </c>
      <c r="P200" s="52">
        <v>41609</v>
      </c>
      <c r="Q200" s="39" t="e">
        <f t="shared" si="39"/>
        <v>#DIV/0!</v>
      </c>
      <c r="R200" s="39">
        <f t="shared" si="35"/>
        <v>0</v>
      </c>
      <c r="S200" s="39" t="e">
        <f t="shared" si="42"/>
        <v>#DIV/0!</v>
      </c>
      <c r="T200" s="39">
        <f t="shared" si="36"/>
        <v>0</v>
      </c>
      <c r="U200" s="39" t="e">
        <f t="shared" si="37"/>
        <v>#DIV/0!</v>
      </c>
      <c r="V200" s="16"/>
      <c r="W200" s="49" t="e">
        <f t="shared" si="38"/>
        <v>#DIV/0!</v>
      </c>
      <c r="X200" s="49" t="e">
        <f t="shared" si="40"/>
        <v>#DIV/0!</v>
      </c>
    </row>
    <row r="201" spans="1:24" x14ac:dyDescent="0.2">
      <c r="A201" s="50">
        <v>41640</v>
      </c>
      <c r="B201" s="35">
        <f t="shared" si="44"/>
        <v>0</v>
      </c>
      <c r="C201" s="35"/>
      <c r="D201" s="35"/>
      <c r="E201" s="35"/>
      <c r="F201" s="35">
        <f t="shared" si="32"/>
        <v>0</v>
      </c>
      <c r="G201" s="36"/>
      <c r="H201" s="150"/>
      <c r="I201" s="18">
        <f t="shared" ref="I201:I264" si="45">H201/12</f>
        <v>0</v>
      </c>
      <c r="K201" s="16">
        <v>7.6899999999999995</v>
      </c>
      <c r="L201" s="20">
        <f t="shared" si="33"/>
        <v>-1.3991020159265233E-3</v>
      </c>
      <c r="M201" s="18">
        <f t="shared" si="34"/>
        <v>-1.3999999999999985E-3</v>
      </c>
      <c r="N201" s="18">
        <f t="shared" si="43"/>
        <v>-1.1666666666666654E-4</v>
      </c>
      <c r="P201" s="52">
        <v>41640</v>
      </c>
      <c r="Q201" s="39" t="e">
        <f t="shared" si="39"/>
        <v>#DIV/0!</v>
      </c>
      <c r="R201" s="39">
        <f t="shared" si="35"/>
        <v>0</v>
      </c>
      <c r="S201" s="39" t="e">
        <f t="shared" si="42"/>
        <v>#DIV/0!</v>
      </c>
      <c r="T201" s="39">
        <f t="shared" si="36"/>
        <v>0</v>
      </c>
      <c r="U201" s="39" t="e">
        <f t="shared" si="37"/>
        <v>#DIV/0!</v>
      </c>
      <c r="V201" s="16"/>
      <c r="W201" s="49" t="e">
        <f t="shared" si="38"/>
        <v>#DIV/0!</v>
      </c>
      <c r="X201" s="49" t="e">
        <f t="shared" si="40"/>
        <v>#DIV/0!</v>
      </c>
    </row>
    <row r="202" spans="1:24" x14ac:dyDescent="0.2">
      <c r="A202" s="50">
        <v>41671</v>
      </c>
      <c r="B202" s="35">
        <f t="shared" si="44"/>
        <v>0</v>
      </c>
      <c r="C202" s="35"/>
      <c r="D202" s="35"/>
      <c r="E202" s="35"/>
      <c r="F202" s="35">
        <f t="shared" ref="F202:F265" si="46">B202+C202+D202+E202</f>
        <v>0</v>
      </c>
      <c r="G202" s="36"/>
      <c r="H202" s="150"/>
      <c r="I202" s="18">
        <f t="shared" si="45"/>
        <v>0</v>
      </c>
      <c r="K202" s="16">
        <v>7.6899999999999995</v>
      </c>
      <c r="L202" s="20">
        <f t="shared" ref="L202:L265" si="47">POWER(1+N202,12)-1</f>
        <v>-1.3991020159265233E-3</v>
      </c>
      <c r="M202" s="18">
        <f t="shared" ref="M202:M265" si="48">K202/100+$K$8</f>
        <v>-1.3999999999999985E-3</v>
      </c>
      <c r="N202" s="18">
        <f t="shared" si="43"/>
        <v>-1.1666666666666654E-4</v>
      </c>
      <c r="P202" s="52">
        <v>41671</v>
      </c>
      <c r="Q202" s="39" t="e">
        <f t="shared" si="39"/>
        <v>#DIV/0!</v>
      </c>
      <c r="R202" s="39">
        <f t="shared" ref="R202:R265" si="49">C202</f>
        <v>0</v>
      </c>
      <c r="S202" s="39" t="e">
        <f t="shared" si="42"/>
        <v>#DIV/0!</v>
      </c>
      <c r="T202" s="39">
        <f t="shared" ref="T202:T265" si="50">E202</f>
        <v>0</v>
      </c>
      <c r="U202" s="39" t="e">
        <f t="shared" ref="U202:U265" si="51">Q202+R202+S202+T202</f>
        <v>#DIV/0!</v>
      </c>
      <c r="V202" s="16"/>
      <c r="W202" s="49" t="e">
        <f t="shared" ref="W202:W265" si="52">D202-S202</f>
        <v>#DIV/0!</v>
      </c>
      <c r="X202" s="49" t="e">
        <f t="shared" si="40"/>
        <v>#DIV/0!</v>
      </c>
    </row>
    <row r="203" spans="1:24" x14ac:dyDescent="0.2">
      <c r="A203" s="50">
        <v>41699</v>
      </c>
      <c r="B203" s="35">
        <f t="shared" si="44"/>
        <v>0</v>
      </c>
      <c r="C203" s="35"/>
      <c r="D203" s="35"/>
      <c r="E203" s="35"/>
      <c r="F203" s="35">
        <f t="shared" si="46"/>
        <v>0</v>
      </c>
      <c r="G203" s="36"/>
      <c r="H203" s="150"/>
      <c r="I203" s="18">
        <f t="shared" si="45"/>
        <v>0</v>
      </c>
      <c r="K203" s="16">
        <v>7.6899999999999995</v>
      </c>
      <c r="L203" s="20">
        <f t="shared" si="47"/>
        <v>-1.3991020159265233E-3</v>
      </c>
      <c r="M203" s="18">
        <f t="shared" si="48"/>
        <v>-1.3999999999999985E-3</v>
      </c>
      <c r="N203" s="18">
        <f t="shared" si="43"/>
        <v>-1.1666666666666654E-4</v>
      </c>
      <c r="P203" s="52">
        <v>41699</v>
      </c>
      <c r="Q203" s="39" t="e">
        <f t="shared" si="39"/>
        <v>#DIV/0!</v>
      </c>
      <c r="R203" s="39">
        <f t="shared" si="49"/>
        <v>0</v>
      </c>
      <c r="S203" s="39" t="e">
        <f t="shared" si="42"/>
        <v>#DIV/0!</v>
      </c>
      <c r="T203" s="39">
        <f t="shared" si="50"/>
        <v>0</v>
      </c>
      <c r="U203" s="39" t="e">
        <f t="shared" si="51"/>
        <v>#DIV/0!</v>
      </c>
      <c r="V203" s="16"/>
      <c r="W203" s="49" t="e">
        <f t="shared" si="52"/>
        <v>#DIV/0!</v>
      </c>
      <c r="X203" s="49" t="e">
        <f t="shared" si="40"/>
        <v>#DIV/0!</v>
      </c>
    </row>
    <row r="204" spans="1:24" x14ac:dyDescent="0.2">
      <c r="A204" s="50">
        <v>41730</v>
      </c>
      <c r="B204" s="35">
        <f t="shared" si="44"/>
        <v>0</v>
      </c>
      <c r="C204" s="35"/>
      <c r="D204" s="35"/>
      <c r="E204" s="35"/>
      <c r="F204" s="35">
        <f t="shared" si="46"/>
        <v>0</v>
      </c>
      <c r="G204" s="36"/>
      <c r="H204" s="150"/>
      <c r="I204" s="18">
        <f t="shared" si="45"/>
        <v>0</v>
      </c>
      <c r="K204" s="16">
        <v>7.68</v>
      </c>
      <c r="L204" s="20">
        <f t="shared" si="47"/>
        <v>-1.4989691795673776E-3</v>
      </c>
      <c r="M204" s="18">
        <f t="shared" si="48"/>
        <v>-1.5000000000000013E-3</v>
      </c>
      <c r="N204" s="18">
        <f t="shared" si="43"/>
        <v>-1.2500000000000011E-4</v>
      </c>
      <c r="P204" s="52">
        <v>41730</v>
      </c>
      <c r="Q204" s="39" t="e">
        <f t="shared" si="39"/>
        <v>#DIV/0!</v>
      </c>
      <c r="R204" s="39">
        <f t="shared" si="49"/>
        <v>0</v>
      </c>
      <c r="S204" s="39" t="e">
        <f t="shared" si="42"/>
        <v>#DIV/0!</v>
      </c>
      <c r="T204" s="39">
        <f t="shared" si="50"/>
        <v>0</v>
      </c>
      <c r="U204" s="39" t="e">
        <f t="shared" si="51"/>
        <v>#DIV/0!</v>
      </c>
      <c r="V204" s="16"/>
      <c r="W204" s="49" t="e">
        <f t="shared" si="52"/>
        <v>#DIV/0!</v>
      </c>
      <c r="X204" s="49" t="e">
        <f t="shared" si="40"/>
        <v>#DIV/0!</v>
      </c>
    </row>
    <row r="205" spans="1:24" x14ac:dyDescent="0.2">
      <c r="A205" s="50">
        <v>41760</v>
      </c>
      <c r="B205" s="35">
        <f t="shared" si="44"/>
        <v>0</v>
      </c>
      <c r="C205" s="35"/>
      <c r="D205" s="35"/>
      <c r="E205" s="35"/>
      <c r="F205" s="35">
        <f t="shared" si="46"/>
        <v>0</v>
      </c>
      <c r="G205" s="36"/>
      <c r="H205" s="150"/>
      <c r="I205" s="18">
        <f t="shared" si="45"/>
        <v>0</v>
      </c>
      <c r="K205" s="16">
        <v>7.68</v>
      </c>
      <c r="L205" s="20">
        <f t="shared" si="47"/>
        <v>-1.4989691795673776E-3</v>
      </c>
      <c r="M205" s="18">
        <f t="shared" si="48"/>
        <v>-1.5000000000000013E-3</v>
      </c>
      <c r="N205" s="18">
        <f t="shared" si="43"/>
        <v>-1.2500000000000011E-4</v>
      </c>
      <c r="P205" s="52">
        <v>41760</v>
      </c>
      <c r="Q205" s="39" t="e">
        <f t="shared" ref="Q205:Q268" si="53">U204</f>
        <v>#DIV/0!</v>
      </c>
      <c r="R205" s="39">
        <f t="shared" si="49"/>
        <v>0</v>
      </c>
      <c r="S205" s="39" t="e">
        <f t="shared" si="42"/>
        <v>#DIV/0!</v>
      </c>
      <c r="T205" s="39">
        <f t="shared" si="50"/>
        <v>0</v>
      </c>
      <c r="U205" s="39" t="e">
        <f t="shared" si="51"/>
        <v>#DIV/0!</v>
      </c>
      <c r="V205" s="16"/>
      <c r="W205" s="49" t="e">
        <f t="shared" si="52"/>
        <v>#DIV/0!</v>
      </c>
      <c r="X205" s="49" t="e">
        <f t="shared" ref="X205:X268" si="54">X204+W205</f>
        <v>#DIV/0!</v>
      </c>
    </row>
    <row r="206" spans="1:24" x14ac:dyDescent="0.2">
      <c r="A206" s="50">
        <v>41791</v>
      </c>
      <c r="B206" s="35">
        <f t="shared" si="44"/>
        <v>0</v>
      </c>
      <c r="C206" s="35"/>
      <c r="D206" s="35"/>
      <c r="E206" s="35"/>
      <c r="F206" s="35">
        <f t="shared" si="46"/>
        <v>0</v>
      </c>
      <c r="G206" s="36"/>
      <c r="H206" s="150"/>
      <c r="I206" s="18">
        <f t="shared" si="45"/>
        <v>0</v>
      </c>
      <c r="K206" s="16">
        <v>7.68</v>
      </c>
      <c r="L206" s="20">
        <f t="shared" si="47"/>
        <v>-1.4989691795673776E-3</v>
      </c>
      <c r="M206" s="18">
        <f t="shared" si="48"/>
        <v>-1.5000000000000013E-3</v>
      </c>
      <c r="N206" s="18">
        <f t="shared" si="43"/>
        <v>-1.2500000000000011E-4</v>
      </c>
      <c r="P206" s="52">
        <v>41791</v>
      </c>
      <c r="Q206" s="39" t="e">
        <f t="shared" si="53"/>
        <v>#DIV/0!</v>
      </c>
      <c r="R206" s="39">
        <f t="shared" si="49"/>
        <v>0</v>
      </c>
      <c r="S206" s="39" t="e">
        <f t="shared" si="42"/>
        <v>#DIV/0!</v>
      </c>
      <c r="T206" s="39">
        <f t="shared" si="50"/>
        <v>0</v>
      </c>
      <c r="U206" s="39" t="e">
        <f t="shared" si="51"/>
        <v>#DIV/0!</v>
      </c>
      <c r="V206" s="16"/>
      <c r="W206" s="49" t="e">
        <f t="shared" si="52"/>
        <v>#DIV/0!</v>
      </c>
      <c r="X206" s="49" t="e">
        <f t="shared" si="54"/>
        <v>#DIV/0!</v>
      </c>
    </row>
    <row r="207" spans="1:24" x14ac:dyDescent="0.2">
      <c r="A207" s="50">
        <v>41821</v>
      </c>
      <c r="B207" s="35">
        <f t="shared" si="44"/>
        <v>0</v>
      </c>
      <c r="C207" s="35"/>
      <c r="D207" s="35"/>
      <c r="E207" s="35"/>
      <c r="F207" s="35">
        <f t="shared" si="46"/>
        <v>0</v>
      </c>
      <c r="G207" s="36"/>
      <c r="H207" s="150"/>
      <c r="I207" s="18">
        <f t="shared" si="45"/>
        <v>0</v>
      </c>
      <c r="K207" s="16">
        <v>7.68</v>
      </c>
      <c r="L207" s="20">
        <f t="shared" si="47"/>
        <v>-1.4989691795673776E-3</v>
      </c>
      <c r="M207" s="18">
        <f t="shared" si="48"/>
        <v>-1.5000000000000013E-3</v>
      </c>
      <c r="N207" s="18">
        <f t="shared" si="43"/>
        <v>-1.2500000000000011E-4</v>
      </c>
      <c r="P207" s="52">
        <v>41821</v>
      </c>
      <c r="Q207" s="39" t="e">
        <f t="shared" si="53"/>
        <v>#DIV/0!</v>
      </c>
      <c r="R207" s="39">
        <f t="shared" si="49"/>
        <v>0</v>
      </c>
      <c r="S207" s="39" t="e">
        <f t="shared" si="42"/>
        <v>#DIV/0!</v>
      </c>
      <c r="T207" s="39">
        <f t="shared" si="50"/>
        <v>0</v>
      </c>
      <c r="U207" s="39" t="e">
        <f t="shared" si="51"/>
        <v>#DIV/0!</v>
      </c>
      <c r="V207" s="16"/>
      <c r="W207" s="49" t="e">
        <f t="shared" si="52"/>
        <v>#DIV/0!</v>
      </c>
      <c r="X207" s="49" t="e">
        <f t="shared" si="54"/>
        <v>#DIV/0!</v>
      </c>
    </row>
    <row r="208" spans="1:24" x14ac:dyDescent="0.2">
      <c r="A208" s="50">
        <v>41852</v>
      </c>
      <c r="B208" s="35">
        <f t="shared" si="44"/>
        <v>0</v>
      </c>
      <c r="C208" s="35"/>
      <c r="D208" s="35"/>
      <c r="E208" s="35"/>
      <c r="F208" s="35">
        <f t="shared" si="46"/>
        <v>0</v>
      </c>
      <c r="G208" s="36"/>
      <c r="H208" s="150"/>
      <c r="I208" s="18">
        <f t="shared" si="45"/>
        <v>0</v>
      </c>
      <c r="K208" s="16">
        <v>7.6700000000000008</v>
      </c>
      <c r="L208" s="20">
        <f t="shared" si="47"/>
        <v>-1.5988271879915361E-3</v>
      </c>
      <c r="M208" s="18">
        <f t="shared" si="48"/>
        <v>-1.5999999999999903E-3</v>
      </c>
      <c r="N208" s="18">
        <f t="shared" si="43"/>
        <v>-1.3333333333333253E-4</v>
      </c>
      <c r="P208" s="52">
        <v>41852</v>
      </c>
      <c r="Q208" s="39" t="e">
        <f t="shared" si="53"/>
        <v>#DIV/0!</v>
      </c>
      <c r="R208" s="39">
        <f t="shared" si="49"/>
        <v>0</v>
      </c>
      <c r="S208" s="39" t="e">
        <f t="shared" si="42"/>
        <v>#DIV/0!</v>
      </c>
      <c r="T208" s="39">
        <f t="shared" si="50"/>
        <v>0</v>
      </c>
      <c r="U208" s="39" t="e">
        <f t="shared" si="51"/>
        <v>#DIV/0!</v>
      </c>
      <c r="V208" s="16"/>
      <c r="W208" s="49" t="e">
        <f t="shared" si="52"/>
        <v>#DIV/0!</v>
      </c>
      <c r="X208" s="49" t="e">
        <f t="shared" si="54"/>
        <v>#DIV/0!</v>
      </c>
    </row>
    <row r="209" spans="1:24" x14ac:dyDescent="0.2">
      <c r="A209" s="50">
        <v>41883</v>
      </c>
      <c r="B209" s="35">
        <f t="shared" si="44"/>
        <v>0</v>
      </c>
      <c r="C209" s="35"/>
      <c r="D209" s="35"/>
      <c r="E209" s="35"/>
      <c r="F209" s="35">
        <f t="shared" si="46"/>
        <v>0</v>
      </c>
      <c r="G209" s="36"/>
      <c r="H209" s="150"/>
      <c r="I209" s="18">
        <f t="shared" si="45"/>
        <v>0</v>
      </c>
      <c r="K209" s="16">
        <v>7.6700000000000008</v>
      </c>
      <c r="L209" s="20">
        <f t="shared" si="47"/>
        <v>-1.5988271879915361E-3</v>
      </c>
      <c r="M209" s="18">
        <f t="shared" si="48"/>
        <v>-1.5999999999999903E-3</v>
      </c>
      <c r="N209" s="18">
        <f t="shared" si="43"/>
        <v>-1.3333333333333253E-4</v>
      </c>
      <c r="P209" s="52">
        <v>41883</v>
      </c>
      <c r="Q209" s="39" t="e">
        <f t="shared" si="53"/>
        <v>#DIV/0!</v>
      </c>
      <c r="R209" s="39">
        <f t="shared" si="49"/>
        <v>0</v>
      </c>
      <c r="S209" s="39" t="e">
        <f t="shared" si="42"/>
        <v>#DIV/0!</v>
      </c>
      <c r="T209" s="39">
        <f t="shared" si="50"/>
        <v>0</v>
      </c>
      <c r="U209" s="39" t="e">
        <f t="shared" si="51"/>
        <v>#DIV/0!</v>
      </c>
      <c r="V209" s="16"/>
      <c r="W209" s="49" t="e">
        <f t="shared" si="52"/>
        <v>#DIV/0!</v>
      </c>
      <c r="X209" s="49" t="e">
        <f t="shared" si="54"/>
        <v>#DIV/0!</v>
      </c>
    </row>
    <row r="210" spans="1:24" x14ac:dyDescent="0.2">
      <c r="A210" s="50">
        <v>41913</v>
      </c>
      <c r="B210" s="35">
        <f t="shared" si="44"/>
        <v>0</v>
      </c>
      <c r="C210" s="35"/>
      <c r="D210" s="35"/>
      <c r="E210" s="35"/>
      <c r="F210" s="35">
        <f t="shared" si="46"/>
        <v>0</v>
      </c>
      <c r="G210" s="36"/>
      <c r="H210" s="150"/>
      <c r="I210" s="18">
        <f t="shared" si="45"/>
        <v>0</v>
      </c>
      <c r="K210" s="16">
        <v>7.6700000000000008</v>
      </c>
      <c r="L210" s="20">
        <f t="shared" si="47"/>
        <v>-1.5988271879915361E-3</v>
      </c>
      <c r="M210" s="18">
        <f t="shared" si="48"/>
        <v>-1.5999999999999903E-3</v>
      </c>
      <c r="N210" s="18">
        <f t="shared" si="43"/>
        <v>-1.3333333333333253E-4</v>
      </c>
      <c r="P210" s="52">
        <v>41913</v>
      </c>
      <c r="Q210" s="39" t="e">
        <f t="shared" si="53"/>
        <v>#DIV/0!</v>
      </c>
      <c r="R210" s="39">
        <f t="shared" si="49"/>
        <v>0</v>
      </c>
      <c r="S210" s="39" t="e">
        <f t="shared" si="42"/>
        <v>#DIV/0!</v>
      </c>
      <c r="T210" s="39">
        <f t="shared" si="50"/>
        <v>0</v>
      </c>
      <c r="U210" s="39" t="e">
        <f t="shared" si="51"/>
        <v>#DIV/0!</v>
      </c>
      <c r="V210" s="16"/>
      <c r="W210" s="49" t="e">
        <f t="shared" si="52"/>
        <v>#DIV/0!</v>
      </c>
      <c r="X210" s="49" t="e">
        <f t="shared" si="54"/>
        <v>#DIV/0!</v>
      </c>
    </row>
    <row r="211" spans="1:24" x14ac:dyDescent="0.2">
      <c r="A211" s="50">
        <v>41944</v>
      </c>
      <c r="B211" s="35">
        <f t="shared" si="44"/>
        <v>0</v>
      </c>
      <c r="C211" s="35"/>
      <c r="D211" s="35"/>
      <c r="E211" s="35"/>
      <c r="F211" s="35">
        <f t="shared" si="46"/>
        <v>0</v>
      </c>
      <c r="G211" s="36"/>
      <c r="H211" s="150"/>
      <c r="I211" s="18">
        <f t="shared" si="45"/>
        <v>0</v>
      </c>
      <c r="K211" s="16">
        <v>7.6700000000000008</v>
      </c>
      <c r="L211" s="20">
        <f t="shared" si="47"/>
        <v>-1.5988271879915361E-3</v>
      </c>
      <c r="M211" s="18">
        <f t="shared" si="48"/>
        <v>-1.5999999999999903E-3</v>
      </c>
      <c r="N211" s="18">
        <f t="shared" si="43"/>
        <v>-1.3333333333333253E-4</v>
      </c>
      <c r="P211" s="52">
        <v>41944</v>
      </c>
      <c r="Q211" s="39" t="e">
        <f t="shared" si="53"/>
        <v>#DIV/0!</v>
      </c>
      <c r="R211" s="39">
        <f t="shared" si="49"/>
        <v>0</v>
      </c>
      <c r="S211" s="39" t="e">
        <f t="shared" si="42"/>
        <v>#DIV/0!</v>
      </c>
      <c r="T211" s="39">
        <f t="shared" si="50"/>
        <v>0</v>
      </c>
      <c r="U211" s="39" t="e">
        <f t="shared" si="51"/>
        <v>#DIV/0!</v>
      </c>
      <c r="V211" s="16"/>
      <c r="W211" s="49" t="e">
        <f t="shared" si="52"/>
        <v>#DIV/0!</v>
      </c>
      <c r="X211" s="49" t="e">
        <f t="shared" si="54"/>
        <v>#DIV/0!</v>
      </c>
    </row>
    <row r="212" spans="1:24" x14ac:dyDescent="0.2">
      <c r="A212" s="50">
        <v>41974</v>
      </c>
      <c r="B212" s="35">
        <f t="shared" si="44"/>
        <v>0</v>
      </c>
      <c r="C212" s="35"/>
      <c r="D212" s="35"/>
      <c r="E212" s="35"/>
      <c r="F212" s="35">
        <f t="shared" si="46"/>
        <v>0</v>
      </c>
      <c r="G212" s="36"/>
      <c r="H212" s="150"/>
      <c r="I212" s="18">
        <f t="shared" si="45"/>
        <v>0</v>
      </c>
      <c r="K212" s="16">
        <v>7.62</v>
      </c>
      <c r="L212" s="20">
        <f t="shared" si="47"/>
        <v>-2.0979799285990586E-3</v>
      </c>
      <c r="M212" s="18">
        <f t="shared" si="48"/>
        <v>-2.0999999999999908E-3</v>
      </c>
      <c r="N212" s="18">
        <f t="shared" si="43"/>
        <v>-1.7499999999999924E-4</v>
      </c>
      <c r="P212" s="52">
        <v>41974</v>
      </c>
      <c r="Q212" s="39" t="e">
        <f t="shared" si="53"/>
        <v>#DIV/0!</v>
      </c>
      <c r="R212" s="39">
        <f t="shared" si="49"/>
        <v>0</v>
      </c>
      <c r="S212" s="39" t="e">
        <f t="shared" ref="S212:S243" si="55">IF(N212&lt;I212,D212/I212*N212*Q212/B212,D212/I212*I212*Q212/B212)</f>
        <v>#DIV/0!</v>
      </c>
      <c r="T212" s="39">
        <f t="shared" si="50"/>
        <v>0</v>
      </c>
      <c r="U212" s="39" t="e">
        <f t="shared" si="51"/>
        <v>#DIV/0!</v>
      </c>
      <c r="V212" s="16"/>
      <c r="W212" s="49" t="e">
        <f t="shared" si="52"/>
        <v>#DIV/0!</v>
      </c>
      <c r="X212" s="49" t="e">
        <f t="shared" si="54"/>
        <v>#DIV/0!</v>
      </c>
    </row>
    <row r="213" spans="1:24" x14ac:dyDescent="0.2">
      <c r="A213" s="50">
        <v>42005</v>
      </c>
      <c r="B213" s="35">
        <f t="shared" si="44"/>
        <v>0</v>
      </c>
      <c r="C213" s="35"/>
      <c r="D213" s="35"/>
      <c r="E213" s="35"/>
      <c r="F213" s="35">
        <f t="shared" si="46"/>
        <v>0</v>
      </c>
      <c r="G213" s="36"/>
      <c r="H213" s="150"/>
      <c r="I213" s="18">
        <f t="shared" si="45"/>
        <v>0</v>
      </c>
      <c r="K213" s="16">
        <v>7.62</v>
      </c>
      <c r="L213" s="20">
        <f t="shared" si="47"/>
        <v>-2.0979799285990586E-3</v>
      </c>
      <c r="M213" s="18">
        <f t="shared" si="48"/>
        <v>-2.0999999999999908E-3</v>
      </c>
      <c r="N213" s="18">
        <f t="shared" si="43"/>
        <v>-1.7499999999999924E-4</v>
      </c>
      <c r="P213" s="52">
        <v>42005</v>
      </c>
      <c r="Q213" s="39" t="e">
        <f t="shared" si="53"/>
        <v>#DIV/0!</v>
      </c>
      <c r="R213" s="39">
        <f t="shared" si="49"/>
        <v>0</v>
      </c>
      <c r="S213" s="39" t="e">
        <f t="shared" si="55"/>
        <v>#DIV/0!</v>
      </c>
      <c r="T213" s="39">
        <f t="shared" si="50"/>
        <v>0</v>
      </c>
      <c r="U213" s="39" t="e">
        <f t="shared" si="51"/>
        <v>#DIV/0!</v>
      </c>
      <c r="V213" s="16"/>
      <c r="W213" s="49" t="e">
        <f t="shared" si="52"/>
        <v>#DIV/0!</v>
      </c>
      <c r="X213" s="49" t="e">
        <f t="shared" si="54"/>
        <v>#DIV/0!</v>
      </c>
    </row>
    <row r="214" spans="1:24" x14ac:dyDescent="0.2">
      <c r="A214" s="50">
        <v>42036</v>
      </c>
      <c r="B214" s="35">
        <f t="shared" si="44"/>
        <v>0</v>
      </c>
      <c r="C214" s="35"/>
      <c r="D214" s="35"/>
      <c r="E214" s="35"/>
      <c r="F214" s="35">
        <f t="shared" si="46"/>
        <v>0</v>
      </c>
      <c r="G214" s="36"/>
      <c r="H214" s="150"/>
      <c r="I214" s="18">
        <f t="shared" si="45"/>
        <v>0</v>
      </c>
      <c r="K214" s="16">
        <v>7.61</v>
      </c>
      <c r="L214" s="20">
        <f t="shared" si="47"/>
        <v>-2.1977830217555505E-3</v>
      </c>
      <c r="M214" s="18">
        <f t="shared" si="48"/>
        <v>-2.1999999999999936E-3</v>
      </c>
      <c r="N214" s="18">
        <f t="shared" si="43"/>
        <v>-1.8333333333333279E-4</v>
      </c>
      <c r="P214" s="52">
        <v>42036</v>
      </c>
      <c r="Q214" s="39" t="e">
        <f t="shared" si="53"/>
        <v>#DIV/0!</v>
      </c>
      <c r="R214" s="39">
        <f t="shared" si="49"/>
        <v>0</v>
      </c>
      <c r="S214" s="39" t="e">
        <f t="shared" si="55"/>
        <v>#DIV/0!</v>
      </c>
      <c r="T214" s="39">
        <f t="shared" si="50"/>
        <v>0</v>
      </c>
      <c r="U214" s="39" t="e">
        <f t="shared" si="51"/>
        <v>#DIV/0!</v>
      </c>
      <c r="V214" s="16"/>
      <c r="W214" s="49" t="e">
        <f t="shared" si="52"/>
        <v>#DIV/0!</v>
      </c>
      <c r="X214" s="49" t="e">
        <f t="shared" si="54"/>
        <v>#DIV/0!</v>
      </c>
    </row>
    <row r="215" spans="1:24" x14ac:dyDescent="0.2">
      <c r="A215" s="50">
        <v>42064</v>
      </c>
      <c r="B215" s="35">
        <f t="shared" si="44"/>
        <v>0</v>
      </c>
      <c r="C215" s="35"/>
      <c r="D215" s="35"/>
      <c r="E215" s="35"/>
      <c r="F215" s="35">
        <f t="shared" si="46"/>
        <v>0</v>
      </c>
      <c r="G215" s="36"/>
      <c r="H215" s="150"/>
      <c r="I215" s="18">
        <f t="shared" si="45"/>
        <v>0</v>
      </c>
      <c r="K215" s="16">
        <v>7.6</v>
      </c>
      <c r="L215" s="20">
        <f t="shared" si="47"/>
        <v>-2.2975769650382949E-3</v>
      </c>
      <c r="M215" s="18">
        <f t="shared" si="48"/>
        <v>-2.2999999999999965E-3</v>
      </c>
      <c r="N215" s="18">
        <f t="shared" si="43"/>
        <v>-1.9166666666666637E-4</v>
      </c>
      <c r="P215" s="52">
        <v>42064</v>
      </c>
      <c r="Q215" s="39" t="e">
        <f t="shared" si="53"/>
        <v>#DIV/0!</v>
      </c>
      <c r="R215" s="39">
        <f t="shared" si="49"/>
        <v>0</v>
      </c>
      <c r="S215" s="39" t="e">
        <f t="shared" si="55"/>
        <v>#DIV/0!</v>
      </c>
      <c r="T215" s="39">
        <f t="shared" si="50"/>
        <v>0</v>
      </c>
      <c r="U215" s="39" t="e">
        <f t="shared" si="51"/>
        <v>#DIV/0!</v>
      </c>
      <c r="V215" s="16"/>
      <c r="W215" s="49" t="e">
        <f t="shared" si="52"/>
        <v>#DIV/0!</v>
      </c>
      <c r="X215" s="49" t="e">
        <f t="shared" si="54"/>
        <v>#DIV/0!</v>
      </c>
    </row>
    <row r="216" spans="1:24" x14ac:dyDescent="0.2">
      <c r="A216" s="50">
        <v>42095</v>
      </c>
      <c r="B216" s="35">
        <f t="shared" si="44"/>
        <v>0</v>
      </c>
      <c r="C216" s="35"/>
      <c r="D216" s="35"/>
      <c r="E216" s="35"/>
      <c r="F216" s="35">
        <f t="shared" si="46"/>
        <v>0</v>
      </c>
      <c r="G216" s="36"/>
      <c r="H216" s="150"/>
      <c r="I216" s="18">
        <f t="shared" si="45"/>
        <v>0</v>
      </c>
      <c r="K216" s="16">
        <v>7.6</v>
      </c>
      <c r="L216" s="20">
        <f t="shared" si="47"/>
        <v>-2.2975769650382949E-3</v>
      </c>
      <c r="M216" s="18">
        <f t="shared" si="48"/>
        <v>-2.2999999999999965E-3</v>
      </c>
      <c r="N216" s="18">
        <f t="shared" si="43"/>
        <v>-1.9166666666666637E-4</v>
      </c>
      <c r="P216" s="52">
        <v>42095</v>
      </c>
      <c r="Q216" s="39" t="e">
        <f t="shared" si="53"/>
        <v>#DIV/0!</v>
      </c>
      <c r="R216" s="39">
        <f t="shared" si="49"/>
        <v>0</v>
      </c>
      <c r="S216" s="39" t="e">
        <f t="shared" si="55"/>
        <v>#DIV/0!</v>
      </c>
      <c r="T216" s="39">
        <f t="shared" si="50"/>
        <v>0</v>
      </c>
      <c r="U216" s="39" t="e">
        <f t="shared" si="51"/>
        <v>#DIV/0!</v>
      </c>
      <c r="V216" s="16"/>
      <c r="W216" s="49" t="e">
        <f t="shared" si="52"/>
        <v>#DIV/0!</v>
      </c>
      <c r="X216" s="49" t="e">
        <f t="shared" si="54"/>
        <v>#DIV/0!</v>
      </c>
    </row>
    <row r="217" spans="1:24" x14ac:dyDescent="0.2">
      <c r="A217" s="50">
        <v>42125</v>
      </c>
      <c r="B217" s="35">
        <f t="shared" si="44"/>
        <v>0</v>
      </c>
      <c r="C217" s="35"/>
      <c r="D217" s="35"/>
      <c r="E217" s="35"/>
      <c r="F217" s="35">
        <f t="shared" si="46"/>
        <v>0</v>
      </c>
      <c r="G217" s="36"/>
      <c r="H217" s="150"/>
      <c r="I217" s="18">
        <f t="shared" si="45"/>
        <v>0</v>
      </c>
      <c r="K217" s="16">
        <v>7.59</v>
      </c>
      <c r="L217" s="20">
        <f t="shared" si="47"/>
        <v>-2.3973617592081276E-3</v>
      </c>
      <c r="M217" s="18">
        <f t="shared" si="48"/>
        <v>-2.3999999999999994E-3</v>
      </c>
      <c r="N217" s="18">
        <f t="shared" si="43"/>
        <v>-1.9999999999999996E-4</v>
      </c>
      <c r="P217" s="52">
        <v>42125</v>
      </c>
      <c r="Q217" s="39" t="e">
        <f t="shared" si="53"/>
        <v>#DIV/0!</v>
      </c>
      <c r="R217" s="39">
        <f t="shared" si="49"/>
        <v>0</v>
      </c>
      <c r="S217" s="39" t="e">
        <f t="shared" si="55"/>
        <v>#DIV/0!</v>
      </c>
      <c r="T217" s="39">
        <f t="shared" si="50"/>
        <v>0</v>
      </c>
      <c r="U217" s="39" t="e">
        <f t="shared" si="51"/>
        <v>#DIV/0!</v>
      </c>
      <c r="V217" s="16"/>
      <c r="W217" s="49" t="e">
        <f t="shared" si="52"/>
        <v>#DIV/0!</v>
      </c>
      <c r="X217" s="49" t="e">
        <f t="shared" si="54"/>
        <v>#DIV/0!</v>
      </c>
    </row>
    <row r="218" spans="1:24" x14ac:dyDescent="0.2">
      <c r="A218" s="50">
        <v>42156</v>
      </c>
      <c r="B218" s="35">
        <f t="shared" si="44"/>
        <v>0</v>
      </c>
      <c r="C218" s="35"/>
      <c r="D218" s="35"/>
      <c r="E218" s="35"/>
      <c r="F218" s="35">
        <f t="shared" si="46"/>
        <v>0</v>
      </c>
      <c r="G218" s="36"/>
      <c r="H218" s="150"/>
      <c r="I218" s="18">
        <f t="shared" si="45"/>
        <v>0</v>
      </c>
      <c r="K218" s="16">
        <v>7.57</v>
      </c>
      <c r="L218" s="20">
        <f t="shared" si="47"/>
        <v>-2.5969039032611718E-3</v>
      </c>
      <c r="M218" s="18">
        <f t="shared" si="48"/>
        <v>-2.5999999999999912E-3</v>
      </c>
      <c r="N218" s="18">
        <f t="shared" si="43"/>
        <v>-2.1666666666666592E-4</v>
      </c>
      <c r="P218" s="52">
        <v>42156</v>
      </c>
      <c r="Q218" s="39" t="e">
        <f t="shared" si="53"/>
        <v>#DIV/0!</v>
      </c>
      <c r="R218" s="39">
        <f t="shared" si="49"/>
        <v>0</v>
      </c>
      <c r="S218" s="39" t="e">
        <f t="shared" si="55"/>
        <v>#DIV/0!</v>
      </c>
      <c r="T218" s="39">
        <f t="shared" si="50"/>
        <v>0</v>
      </c>
      <c r="U218" s="39" t="e">
        <f t="shared" si="51"/>
        <v>#DIV/0!</v>
      </c>
      <c r="V218" s="16"/>
      <c r="W218" s="49" t="e">
        <f t="shared" si="52"/>
        <v>#DIV/0!</v>
      </c>
      <c r="X218" s="49" t="e">
        <f t="shared" si="54"/>
        <v>#DIV/0!</v>
      </c>
    </row>
    <row r="219" spans="1:24" x14ac:dyDescent="0.2">
      <c r="A219" s="50">
        <v>42186</v>
      </c>
      <c r="B219" s="35">
        <f t="shared" si="44"/>
        <v>0</v>
      </c>
      <c r="C219" s="35"/>
      <c r="D219" s="35"/>
      <c r="E219" s="35"/>
      <c r="F219" s="35">
        <f t="shared" si="46"/>
        <v>0</v>
      </c>
      <c r="G219" s="36"/>
      <c r="H219" s="150"/>
      <c r="I219" s="18">
        <f t="shared" si="45"/>
        <v>0</v>
      </c>
      <c r="K219" s="16">
        <v>7.57</v>
      </c>
      <c r="L219" s="20">
        <f t="shared" si="47"/>
        <v>-2.5969039032611718E-3</v>
      </c>
      <c r="M219" s="18">
        <f t="shared" si="48"/>
        <v>-2.5999999999999912E-3</v>
      </c>
      <c r="N219" s="18">
        <f t="shared" si="43"/>
        <v>-2.1666666666666592E-4</v>
      </c>
      <c r="P219" s="52">
        <v>42186</v>
      </c>
      <c r="Q219" s="39" t="e">
        <f t="shared" si="53"/>
        <v>#DIV/0!</v>
      </c>
      <c r="R219" s="39">
        <f t="shared" si="49"/>
        <v>0</v>
      </c>
      <c r="S219" s="39" t="e">
        <f t="shared" si="55"/>
        <v>#DIV/0!</v>
      </c>
      <c r="T219" s="39">
        <f t="shared" si="50"/>
        <v>0</v>
      </c>
      <c r="U219" s="39" t="e">
        <f t="shared" si="51"/>
        <v>#DIV/0!</v>
      </c>
      <c r="V219" s="16"/>
      <c r="W219" s="49" t="e">
        <f t="shared" si="52"/>
        <v>#DIV/0!</v>
      </c>
      <c r="X219" s="49" t="e">
        <f t="shared" si="54"/>
        <v>#DIV/0!</v>
      </c>
    </row>
    <row r="220" spans="1:24" x14ac:dyDescent="0.2">
      <c r="A220" s="50">
        <v>42217</v>
      </c>
      <c r="B220" s="35">
        <f t="shared" si="44"/>
        <v>0</v>
      </c>
      <c r="C220" s="35"/>
      <c r="D220" s="35"/>
      <c r="E220" s="35"/>
      <c r="F220" s="35">
        <f t="shared" si="46"/>
        <v>0</v>
      </c>
      <c r="G220" s="36"/>
      <c r="H220" s="150"/>
      <c r="I220" s="18">
        <f t="shared" si="45"/>
        <v>0</v>
      </c>
      <c r="K220" s="16">
        <v>7.580000000000001</v>
      </c>
      <c r="L220" s="20">
        <f t="shared" si="47"/>
        <v>-2.4971374050287709E-3</v>
      </c>
      <c r="M220" s="18">
        <f t="shared" si="48"/>
        <v>-2.4999999999999883E-3</v>
      </c>
      <c r="N220" s="18">
        <f t="shared" si="43"/>
        <v>-2.0833333333333237E-4</v>
      </c>
      <c r="P220" s="52">
        <v>42217</v>
      </c>
      <c r="Q220" s="39" t="e">
        <f t="shared" si="53"/>
        <v>#DIV/0!</v>
      </c>
      <c r="R220" s="39">
        <f t="shared" si="49"/>
        <v>0</v>
      </c>
      <c r="S220" s="39" t="e">
        <f t="shared" si="55"/>
        <v>#DIV/0!</v>
      </c>
      <c r="T220" s="39">
        <f t="shared" si="50"/>
        <v>0</v>
      </c>
      <c r="U220" s="39" t="e">
        <f t="shared" si="51"/>
        <v>#DIV/0!</v>
      </c>
      <c r="V220" s="16"/>
      <c r="W220" s="49" t="e">
        <f t="shared" si="52"/>
        <v>#DIV/0!</v>
      </c>
      <c r="X220" s="49" t="e">
        <f t="shared" si="54"/>
        <v>#DIV/0!</v>
      </c>
    </row>
    <row r="221" spans="1:24" x14ac:dyDescent="0.2">
      <c r="A221" s="50">
        <v>42248</v>
      </c>
      <c r="B221" s="35">
        <f t="shared" si="44"/>
        <v>0</v>
      </c>
      <c r="C221" s="35"/>
      <c r="D221" s="35"/>
      <c r="E221" s="35"/>
      <c r="F221" s="35">
        <f t="shared" si="46"/>
        <v>0</v>
      </c>
      <c r="G221" s="36"/>
      <c r="H221" s="150"/>
      <c r="I221" s="18">
        <f t="shared" si="45"/>
        <v>0</v>
      </c>
      <c r="K221" s="16">
        <v>7.0499999999999989</v>
      </c>
      <c r="L221" s="20">
        <f t="shared" si="47"/>
        <v>-7.7721753292318008E-3</v>
      </c>
      <c r="M221" s="18">
        <f t="shared" si="48"/>
        <v>-7.8000000000000014E-3</v>
      </c>
      <c r="N221" s="18">
        <f t="shared" si="43"/>
        <v>-6.5000000000000008E-4</v>
      </c>
      <c r="P221" s="52">
        <v>42248</v>
      </c>
      <c r="Q221" s="39" t="e">
        <f t="shared" si="53"/>
        <v>#DIV/0!</v>
      </c>
      <c r="R221" s="39">
        <f t="shared" si="49"/>
        <v>0</v>
      </c>
      <c r="S221" s="39" t="e">
        <f t="shared" si="55"/>
        <v>#DIV/0!</v>
      </c>
      <c r="T221" s="39">
        <f t="shared" si="50"/>
        <v>0</v>
      </c>
      <c r="U221" s="39" t="e">
        <f t="shared" si="51"/>
        <v>#DIV/0!</v>
      </c>
      <c r="V221" s="16"/>
      <c r="W221" s="49" t="e">
        <f t="shared" si="52"/>
        <v>#DIV/0!</v>
      </c>
      <c r="X221" s="49" t="e">
        <f t="shared" si="54"/>
        <v>#DIV/0!</v>
      </c>
    </row>
    <row r="222" spans="1:24" x14ac:dyDescent="0.2">
      <c r="A222" s="50">
        <v>42278</v>
      </c>
      <c r="B222" s="35">
        <f t="shared" si="44"/>
        <v>0</v>
      </c>
      <c r="C222" s="35"/>
      <c r="D222" s="35"/>
      <c r="E222" s="35"/>
      <c r="F222" s="35">
        <f t="shared" si="46"/>
        <v>0</v>
      </c>
      <c r="G222" s="36"/>
      <c r="H222" s="150"/>
      <c r="I222" s="18">
        <f t="shared" si="45"/>
        <v>0</v>
      </c>
      <c r="K222" s="16">
        <v>7.0499999999999989</v>
      </c>
      <c r="L222" s="20">
        <f t="shared" si="47"/>
        <v>-7.7721753292318008E-3</v>
      </c>
      <c r="M222" s="18">
        <f t="shared" si="48"/>
        <v>-7.8000000000000014E-3</v>
      </c>
      <c r="N222" s="18">
        <f t="shared" si="43"/>
        <v>-6.5000000000000008E-4</v>
      </c>
      <c r="P222" s="52">
        <v>42278</v>
      </c>
      <c r="Q222" s="39" t="e">
        <f t="shared" si="53"/>
        <v>#DIV/0!</v>
      </c>
      <c r="R222" s="39">
        <f t="shared" si="49"/>
        <v>0</v>
      </c>
      <c r="S222" s="39" t="e">
        <f t="shared" si="55"/>
        <v>#DIV/0!</v>
      </c>
      <c r="T222" s="39">
        <f t="shared" si="50"/>
        <v>0</v>
      </c>
      <c r="U222" s="39" t="e">
        <f t="shared" si="51"/>
        <v>#DIV/0!</v>
      </c>
      <c r="V222" s="16"/>
      <c r="W222" s="49" t="e">
        <f t="shared" si="52"/>
        <v>#DIV/0!</v>
      </c>
      <c r="X222" s="49" t="e">
        <f t="shared" si="54"/>
        <v>#DIV/0!</v>
      </c>
    </row>
    <row r="223" spans="1:24" x14ac:dyDescent="0.2">
      <c r="A223" s="50">
        <v>42309</v>
      </c>
      <c r="B223" s="35">
        <f t="shared" si="44"/>
        <v>0</v>
      </c>
      <c r="C223" s="35"/>
      <c r="D223" s="35"/>
      <c r="E223" s="35"/>
      <c r="F223" s="35">
        <f t="shared" si="46"/>
        <v>0</v>
      </c>
      <c r="G223" s="36"/>
      <c r="H223" s="150"/>
      <c r="I223" s="18">
        <f t="shared" si="45"/>
        <v>0</v>
      </c>
      <c r="K223" s="16">
        <v>7.03</v>
      </c>
      <c r="L223" s="20">
        <f t="shared" si="47"/>
        <v>-7.9707317541786171E-3</v>
      </c>
      <c r="M223" s="18">
        <f t="shared" si="48"/>
        <v>-7.9999999999999932E-3</v>
      </c>
      <c r="N223" s="18">
        <f t="shared" si="43"/>
        <v>-6.666666666666661E-4</v>
      </c>
      <c r="P223" s="52">
        <v>42309</v>
      </c>
      <c r="Q223" s="39" t="e">
        <f t="shared" si="53"/>
        <v>#DIV/0!</v>
      </c>
      <c r="R223" s="39">
        <f t="shared" si="49"/>
        <v>0</v>
      </c>
      <c r="S223" s="39" t="e">
        <f t="shared" si="55"/>
        <v>#DIV/0!</v>
      </c>
      <c r="T223" s="39">
        <f t="shared" si="50"/>
        <v>0</v>
      </c>
      <c r="U223" s="39" t="e">
        <f t="shared" si="51"/>
        <v>#DIV/0!</v>
      </c>
      <c r="V223" s="16"/>
      <c r="W223" s="49" t="e">
        <f t="shared" si="52"/>
        <v>#DIV/0!</v>
      </c>
      <c r="X223" s="49" t="e">
        <f t="shared" si="54"/>
        <v>#DIV/0!</v>
      </c>
    </row>
    <row r="224" spans="1:24" x14ac:dyDescent="0.2">
      <c r="A224" s="50">
        <v>42339</v>
      </c>
      <c r="B224" s="35">
        <f t="shared" si="44"/>
        <v>0</v>
      </c>
      <c r="C224" s="35"/>
      <c r="D224" s="35"/>
      <c r="E224" s="35"/>
      <c r="F224" s="35">
        <f t="shared" si="46"/>
        <v>0</v>
      </c>
      <c r="G224" s="36"/>
      <c r="H224" s="150"/>
      <c r="I224" s="18">
        <f t="shared" si="45"/>
        <v>0</v>
      </c>
      <c r="K224" s="16">
        <v>6.97</v>
      </c>
      <c r="L224" s="20">
        <f t="shared" si="47"/>
        <v>-8.5661825155896043E-3</v>
      </c>
      <c r="M224" s="18">
        <f t="shared" si="48"/>
        <v>-8.5999999999999965E-3</v>
      </c>
      <c r="N224" s="18">
        <f t="shared" si="43"/>
        <v>-7.1666666666666634E-4</v>
      </c>
      <c r="P224" s="52">
        <v>42339</v>
      </c>
      <c r="Q224" s="39" t="e">
        <f t="shared" si="53"/>
        <v>#DIV/0!</v>
      </c>
      <c r="R224" s="39">
        <f t="shared" si="49"/>
        <v>0</v>
      </c>
      <c r="S224" s="39" t="e">
        <f t="shared" si="55"/>
        <v>#DIV/0!</v>
      </c>
      <c r="T224" s="39">
        <f t="shared" si="50"/>
        <v>0</v>
      </c>
      <c r="U224" s="39" t="e">
        <f t="shared" si="51"/>
        <v>#DIV/0!</v>
      </c>
      <c r="V224" s="16"/>
      <c r="W224" s="49" t="e">
        <f t="shared" si="52"/>
        <v>#DIV/0!</v>
      </c>
      <c r="X224" s="49" t="e">
        <f t="shared" si="54"/>
        <v>#DIV/0!</v>
      </c>
    </row>
    <row r="225" spans="1:24" x14ac:dyDescent="0.2">
      <c r="A225" s="50">
        <v>42370</v>
      </c>
      <c r="B225" s="35">
        <f t="shared" si="44"/>
        <v>0</v>
      </c>
      <c r="C225" s="35"/>
      <c r="D225" s="35"/>
      <c r="E225" s="35"/>
      <c r="F225" s="35">
        <f t="shared" si="46"/>
        <v>0</v>
      </c>
      <c r="G225" s="36"/>
      <c r="H225" s="150"/>
      <c r="I225" s="18">
        <f t="shared" si="45"/>
        <v>0</v>
      </c>
      <c r="K225" s="16">
        <v>6.97</v>
      </c>
      <c r="L225" s="20">
        <f t="shared" si="47"/>
        <v>-8.5661825155896043E-3</v>
      </c>
      <c r="M225" s="18">
        <f t="shared" si="48"/>
        <v>-8.5999999999999965E-3</v>
      </c>
      <c r="N225" s="18">
        <f t="shared" si="43"/>
        <v>-7.1666666666666634E-4</v>
      </c>
      <c r="P225" s="52">
        <v>42370</v>
      </c>
      <c r="Q225" s="39" t="e">
        <f t="shared" si="53"/>
        <v>#DIV/0!</v>
      </c>
      <c r="R225" s="39">
        <f t="shared" si="49"/>
        <v>0</v>
      </c>
      <c r="S225" s="39" t="e">
        <f t="shared" si="55"/>
        <v>#DIV/0!</v>
      </c>
      <c r="T225" s="39">
        <f t="shared" si="50"/>
        <v>0</v>
      </c>
      <c r="U225" s="39" t="e">
        <f t="shared" si="51"/>
        <v>#DIV/0!</v>
      </c>
      <c r="V225" s="16"/>
      <c r="W225" s="49" t="e">
        <f t="shared" si="52"/>
        <v>#DIV/0!</v>
      </c>
      <c r="X225" s="49" t="e">
        <f t="shared" si="54"/>
        <v>#DIV/0!</v>
      </c>
    </row>
    <row r="226" spans="1:24" x14ac:dyDescent="0.2">
      <c r="A226" s="50">
        <v>42401</v>
      </c>
      <c r="B226" s="35">
        <f t="shared" si="44"/>
        <v>0</v>
      </c>
      <c r="C226" s="35"/>
      <c r="D226" s="35"/>
      <c r="E226" s="35"/>
      <c r="F226" s="35">
        <f t="shared" si="46"/>
        <v>0</v>
      </c>
      <c r="G226" s="36"/>
      <c r="H226" s="150"/>
      <c r="I226" s="18">
        <f t="shared" si="45"/>
        <v>0</v>
      </c>
      <c r="K226" s="16">
        <v>6.9599999999999991</v>
      </c>
      <c r="L226" s="20">
        <f t="shared" si="47"/>
        <v>-8.6653924505865065E-3</v>
      </c>
      <c r="M226" s="18">
        <f t="shared" si="48"/>
        <v>-8.6999999999999994E-3</v>
      </c>
      <c r="N226" s="18">
        <f t="shared" si="43"/>
        <v>-7.2499999999999995E-4</v>
      </c>
      <c r="P226" s="52">
        <v>42401</v>
      </c>
      <c r="Q226" s="39" t="e">
        <f t="shared" si="53"/>
        <v>#DIV/0!</v>
      </c>
      <c r="R226" s="39">
        <f t="shared" si="49"/>
        <v>0</v>
      </c>
      <c r="S226" s="39" t="e">
        <f t="shared" si="55"/>
        <v>#DIV/0!</v>
      </c>
      <c r="T226" s="39">
        <f t="shared" si="50"/>
        <v>0</v>
      </c>
      <c r="U226" s="39" t="e">
        <f t="shared" si="51"/>
        <v>#DIV/0!</v>
      </c>
      <c r="W226" s="49" t="e">
        <f t="shared" si="52"/>
        <v>#DIV/0!</v>
      </c>
      <c r="X226" s="49" t="e">
        <f t="shared" si="54"/>
        <v>#DIV/0!</v>
      </c>
    </row>
    <row r="227" spans="1:24" x14ac:dyDescent="0.2">
      <c r="A227" s="50">
        <v>42430</v>
      </c>
      <c r="B227" s="35">
        <f t="shared" si="44"/>
        <v>0</v>
      </c>
      <c r="C227" s="35"/>
      <c r="D227" s="35"/>
      <c r="E227" s="35"/>
      <c r="F227" s="35">
        <f t="shared" si="46"/>
        <v>0</v>
      </c>
      <c r="G227" s="36"/>
      <c r="H227" s="150"/>
      <c r="I227" s="18">
        <f t="shared" si="45"/>
        <v>0</v>
      </c>
      <c r="K227" s="16">
        <v>6.97</v>
      </c>
      <c r="L227" s="20">
        <f t="shared" si="47"/>
        <v>-8.5661825155896043E-3</v>
      </c>
      <c r="M227" s="18">
        <f t="shared" si="48"/>
        <v>-8.5999999999999965E-3</v>
      </c>
      <c r="N227" s="18">
        <f t="shared" si="43"/>
        <v>-7.1666666666666634E-4</v>
      </c>
      <c r="P227" s="52">
        <v>42430</v>
      </c>
      <c r="Q227" s="39" t="e">
        <f t="shared" si="53"/>
        <v>#DIV/0!</v>
      </c>
      <c r="R227" s="39">
        <f t="shared" si="49"/>
        <v>0</v>
      </c>
      <c r="S227" s="39" t="e">
        <f t="shared" si="55"/>
        <v>#DIV/0!</v>
      </c>
      <c r="T227" s="39">
        <f t="shared" si="50"/>
        <v>0</v>
      </c>
      <c r="U227" s="39" t="e">
        <f t="shared" si="51"/>
        <v>#DIV/0!</v>
      </c>
      <c r="W227" s="49" t="e">
        <f t="shared" si="52"/>
        <v>#DIV/0!</v>
      </c>
      <c r="X227" s="49" t="e">
        <f t="shared" si="54"/>
        <v>#DIV/0!</v>
      </c>
    </row>
    <row r="228" spans="1:24" x14ac:dyDescent="0.2">
      <c r="A228" s="50">
        <v>42461</v>
      </c>
      <c r="B228" s="35">
        <f t="shared" si="44"/>
        <v>0</v>
      </c>
      <c r="C228" s="35"/>
      <c r="D228" s="35"/>
      <c r="E228" s="35"/>
      <c r="F228" s="35">
        <f t="shared" si="46"/>
        <v>0</v>
      </c>
      <c r="G228" s="36"/>
      <c r="H228" s="150"/>
      <c r="I228" s="18">
        <f t="shared" si="45"/>
        <v>0</v>
      </c>
      <c r="K228" s="16">
        <v>6.94</v>
      </c>
      <c r="L228" s="20">
        <f t="shared" si="47"/>
        <v>-8.8637850200664614E-3</v>
      </c>
      <c r="M228" s="18">
        <f t="shared" si="48"/>
        <v>-8.8999999999999913E-3</v>
      </c>
      <c r="N228" s="18">
        <f t="shared" si="43"/>
        <v>-7.4166666666666597E-4</v>
      </c>
      <c r="P228" s="52">
        <v>42461</v>
      </c>
      <c r="Q228" s="39" t="e">
        <f t="shared" si="53"/>
        <v>#DIV/0!</v>
      </c>
      <c r="R228" s="39">
        <f t="shared" si="49"/>
        <v>0</v>
      </c>
      <c r="S228" s="39" t="e">
        <f t="shared" si="55"/>
        <v>#DIV/0!</v>
      </c>
      <c r="T228" s="39">
        <f t="shared" si="50"/>
        <v>0</v>
      </c>
      <c r="U228" s="39" t="e">
        <f t="shared" si="51"/>
        <v>#DIV/0!</v>
      </c>
      <c r="W228" s="49" t="e">
        <f t="shared" si="52"/>
        <v>#DIV/0!</v>
      </c>
      <c r="X228" s="49" t="e">
        <f t="shared" si="54"/>
        <v>#DIV/0!</v>
      </c>
    </row>
    <row r="229" spans="1:24" x14ac:dyDescent="0.2">
      <c r="A229" s="50">
        <v>42491</v>
      </c>
      <c r="B229" s="35">
        <f t="shared" si="44"/>
        <v>0</v>
      </c>
      <c r="C229" s="35"/>
      <c r="D229" s="35"/>
      <c r="E229" s="35"/>
      <c r="F229" s="35">
        <f t="shared" si="46"/>
        <v>0</v>
      </c>
      <c r="G229" s="36"/>
      <c r="H229" s="150"/>
      <c r="I229" s="18">
        <f t="shared" si="45"/>
        <v>0</v>
      </c>
      <c r="K229" s="16">
        <v>6.93</v>
      </c>
      <c r="L229" s="20">
        <f t="shared" si="47"/>
        <v>-8.9629676560669669E-3</v>
      </c>
      <c r="M229" s="18">
        <f t="shared" si="48"/>
        <v>-8.9999999999999941E-3</v>
      </c>
      <c r="N229" s="18">
        <f t="shared" si="43"/>
        <v>-7.4999999999999947E-4</v>
      </c>
      <c r="P229" s="52">
        <v>42491</v>
      </c>
      <c r="Q229" s="39" t="e">
        <f t="shared" si="53"/>
        <v>#DIV/0!</v>
      </c>
      <c r="R229" s="39">
        <f t="shared" si="49"/>
        <v>0</v>
      </c>
      <c r="S229" s="39" t="e">
        <f t="shared" si="55"/>
        <v>#DIV/0!</v>
      </c>
      <c r="T229" s="39">
        <f t="shared" si="50"/>
        <v>0</v>
      </c>
      <c r="U229" s="39" t="e">
        <f t="shared" si="51"/>
        <v>#DIV/0!</v>
      </c>
      <c r="W229" s="49" t="e">
        <f t="shared" si="52"/>
        <v>#DIV/0!</v>
      </c>
      <c r="X229" s="49" t="e">
        <f t="shared" si="54"/>
        <v>#DIV/0!</v>
      </c>
    </row>
    <row r="230" spans="1:24" x14ac:dyDescent="0.2">
      <c r="A230" s="50">
        <v>42522</v>
      </c>
      <c r="B230" s="35">
        <f t="shared" si="44"/>
        <v>0</v>
      </c>
      <c r="C230" s="35"/>
      <c r="D230" s="35"/>
      <c r="E230" s="35"/>
      <c r="F230" s="35">
        <f t="shared" si="46"/>
        <v>0</v>
      </c>
      <c r="G230" s="36"/>
      <c r="H230" s="150"/>
      <c r="I230" s="18">
        <f t="shared" si="45"/>
        <v>0</v>
      </c>
      <c r="K230" s="16">
        <v>7.03</v>
      </c>
      <c r="L230" s="20">
        <f t="shared" si="47"/>
        <v>-7.9707317541786171E-3</v>
      </c>
      <c r="M230" s="18">
        <f t="shared" si="48"/>
        <v>-7.9999999999999932E-3</v>
      </c>
      <c r="N230" s="18">
        <f t="shared" si="43"/>
        <v>-6.666666666666661E-4</v>
      </c>
      <c r="P230" s="52">
        <v>42522</v>
      </c>
      <c r="Q230" s="39" t="e">
        <f t="shared" si="53"/>
        <v>#DIV/0!</v>
      </c>
      <c r="R230" s="39">
        <f t="shared" si="49"/>
        <v>0</v>
      </c>
      <c r="S230" s="39" t="e">
        <f t="shared" si="55"/>
        <v>#DIV/0!</v>
      </c>
      <c r="T230" s="39">
        <f t="shared" si="50"/>
        <v>0</v>
      </c>
      <c r="U230" s="39" t="e">
        <f t="shared" si="51"/>
        <v>#DIV/0!</v>
      </c>
      <c r="W230" s="49" t="e">
        <f t="shared" si="52"/>
        <v>#DIV/0!</v>
      </c>
      <c r="X230" s="49" t="e">
        <f t="shared" si="54"/>
        <v>#DIV/0!</v>
      </c>
    </row>
    <row r="231" spans="1:24" x14ac:dyDescent="0.2">
      <c r="A231" s="50">
        <v>42552</v>
      </c>
      <c r="B231" s="35">
        <f t="shared" si="44"/>
        <v>0</v>
      </c>
      <c r="C231" s="35"/>
      <c r="D231" s="35"/>
      <c r="E231" s="35"/>
      <c r="F231" s="35">
        <f t="shared" si="46"/>
        <v>0</v>
      </c>
      <c r="G231" s="36"/>
      <c r="H231" s="150"/>
      <c r="I231" s="18">
        <f t="shared" si="45"/>
        <v>0</v>
      </c>
      <c r="K231" s="16">
        <v>6.8599999999999994</v>
      </c>
      <c r="L231" s="20">
        <f t="shared" si="47"/>
        <v>-9.6569914024005055E-3</v>
      </c>
      <c r="M231" s="18">
        <f t="shared" si="48"/>
        <v>-9.7000000000000003E-3</v>
      </c>
      <c r="N231" s="18">
        <f t="shared" si="43"/>
        <v>-8.0833333333333332E-4</v>
      </c>
      <c r="P231" s="52">
        <v>42552</v>
      </c>
      <c r="Q231" s="39" t="e">
        <f t="shared" si="53"/>
        <v>#DIV/0!</v>
      </c>
      <c r="R231" s="39">
        <f t="shared" si="49"/>
        <v>0</v>
      </c>
      <c r="S231" s="39" t="e">
        <f t="shared" si="55"/>
        <v>#DIV/0!</v>
      </c>
      <c r="T231" s="39">
        <f t="shared" si="50"/>
        <v>0</v>
      </c>
      <c r="U231" s="39" t="e">
        <f t="shared" si="51"/>
        <v>#DIV/0!</v>
      </c>
      <c r="W231" s="49" t="e">
        <f t="shared" si="52"/>
        <v>#DIV/0!</v>
      </c>
      <c r="X231" s="49" t="e">
        <f t="shared" si="54"/>
        <v>#DIV/0!</v>
      </c>
    </row>
    <row r="232" spans="1:24" x14ac:dyDescent="0.2">
      <c r="A232" s="50">
        <v>42583</v>
      </c>
      <c r="B232" s="35">
        <f t="shared" si="44"/>
        <v>0</v>
      </c>
      <c r="C232" s="35"/>
      <c r="D232" s="35"/>
      <c r="E232" s="35"/>
      <c r="F232" s="35">
        <f t="shared" si="46"/>
        <v>0</v>
      </c>
      <c r="G232" s="36"/>
      <c r="H232" s="150"/>
      <c r="I232" s="18">
        <f t="shared" si="45"/>
        <v>0</v>
      </c>
      <c r="K232" s="16">
        <v>6.78</v>
      </c>
      <c r="L232" s="20">
        <f t="shared" si="47"/>
        <v>-1.0449615843058258E-2</v>
      </c>
      <c r="M232" s="18">
        <f t="shared" si="48"/>
        <v>-1.0499999999999995E-2</v>
      </c>
      <c r="N232" s="18">
        <f t="shared" si="43"/>
        <v>-8.7499999999999958E-4</v>
      </c>
      <c r="P232" s="52">
        <v>42583</v>
      </c>
      <c r="Q232" s="39" t="e">
        <f t="shared" si="53"/>
        <v>#DIV/0!</v>
      </c>
      <c r="R232" s="39">
        <f t="shared" si="49"/>
        <v>0</v>
      </c>
      <c r="S232" s="39" t="e">
        <f t="shared" si="55"/>
        <v>#DIV/0!</v>
      </c>
      <c r="T232" s="39">
        <f t="shared" si="50"/>
        <v>0</v>
      </c>
      <c r="U232" s="39" t="e">
        <f t="shared" si="51"/>
        <v>#DIV/0!</v>
      </c>
      <c r="V232" s="16"/>
      <c r="W232" s="49" t="e">
        <f t="shared" si="52"/>
        <v>#DIV/0!</v>
      </c>
      <c r="X232" s="49" t="e">
        <f t="shared" si="54"/>
        <v>#DIV/0!</v>
      </c>
    </row>
    <row r="233" spans="1:24" x14ac:dyDescent="0.2">
      <c r="A233" s="50">
        <v>42614</v>
      </c>
      <c r="B233" s="35">
        <f t="shared" si="44"/>
        <v>0</v>
      </c>
      <c r="C233" s="35"/>
      <c r="D233" s="35"/>
      <c r="E233" s="35"/>
      <c r="F233" s="35">
        <f t="shared" si="46"/>
        <v>0</v>
      </c>
      <c r="G233" s="36"/>
      <c r="H233" s="150"/>
      <c r="I233" s="18">
        <f t="shared" si="45"/>
        <v>0</v>
      </c>
      <c r="K233" s="16">
        <v>6.78</v>
      </c>
      <c r="L233" s="20">
        <f t="shared" si="47"/>
        <v>-1.0449615843058258E-2</v>
      </c>
      <c r="M233" s="18">
        <f t="shared" si="48"/>
        <v>-1.0499999999999995E-2</v>
      </c>
      <c r="N233" s="18">
        <f t="shared" si="43"/>
        <v>-8.7499999999999958E-4</v>
      </c>
      <c r="P233" s="52">
        <v>42614</v>
      </c>
      <c r="Q233" s="39" t="e">
        <f t="shared" si="53"/>
        <v>#DIV/0!</v>
      </c>
      <c r="R233" s="39">
        <f t="shared" si="49"/>
        <v>0</v>
      </c>
      <c r="S233" s="39" t="e">
        <f t="shared" si="55"/>
        <v>#DIV/0!</v>
      </c>
      <c r="T233" s="39">
        <f t="shared" si="50"/>
        <v>0</v>
      </c>
      <c r="U233" s="39" t="e">
        <f t="shared" si="51"/>
        <v>#DIV/0!</v>
      </c>
      <c r="V233" s="16"/>
      <c r="W233" s="49" t="e">
        <f t="shared" si="52"/>
        <v>#DIV/0!</v>
      </c>
      <c r="X233" s="49" t="e">
        <f t="shared" si="54"/>
        <v>#DIV/0!</v>
      </c>
    </row>
    <row r="234" spans="1:24" x14ac:dyDescent="0.2">
      <c r="A234" s="50">
        <v>42644</v>
      </c>
      <c r="B234" s="35">
        <f t="shared" si="44"/>
        <v>0</v>
      </c>
      <c r="C234" s="35"/>
      <c r="D234" s="35"/>
      <c r="E234" s="35"/>
      <c r="F234" s="35">
        <f t="shared" si="46"/>
        <v>0</v>
      </c>
      <c r="G234" s="36"/>
      <c r="H234" s="150"/>
      <c r="I234" s="18">
        <f t="shared" si="45"/>
        <v>0</v>
      </c>
      <c r="K234" s="16">
        <v>6.75</v>
      </c>
      <c r="L234" s="20">
        <f t="shared" si="47"/>
        <v>-1.0746700055698E-2</v>
      </c>
      <c r="M234" s="18">
        <f t="shared" si="48"/>
        <v>-1.079999999999999E-2</v>
      </c>
      <c r="N234" s="18">
        <f t="shared" si="43"/>
        <v>-8.9999999999999922E-4</v>
      </c>
      <c r="P234" s="52">
        <v>42644</v>
      </c>
      <c r="Q234" s="39" t="e">
        <f t="shared" si="53"/>
        <v>#DIV/0!</v>
      </c>
      <c r="R234" s="39">
        <f t="shared" si="49"/>
        <v>0</v>
      </c>
      <c r="S234" s="39" t="e">
        <f t="shared" si="55"/>
        <v>#DIV/0!</v>
      </c>
      <c r="T234" s="39">
        <f t="shared" si="50"/>
        <v>0</v>
      </c>
      <c r="U234" s="39" t="e">
        <f t="shared" si="51"/>
        <v>#DIV/0!</v>
      </c>
      <c r="V234" s="16"/>
      <c r="W234" s="49" t="e">
        <f t="shared" si="52"/>
        <v>#DIV/0!</v>
      </c>
      <c r="X234" s="49" t="e">
        <f t="shared" si="54"/>
        <v>#DIV/0!</v>
      </c>
    </row>
    <row r="235" spans="1:24" x14ac:dyDescent="0.2">
      <c r="A235" s="50">
        <v>42675</v>
      </c>
      <c r="B235" s="35">
        <f t="shared" si="44"/>
        <v>0</v>
      </c>
      <c r="C235" s="35"/>
      <c r="D235" s="35"/>
      <c r="E235" s="35"/>
      <c r="F235" s="35">
        <f t="shared" si="46"/>
        <v>0</v>
      </c>
      <c r="G235" s="36"/>
      <c r="H235" s="150"/>
      <c r="I235" s="18">
        <f t="shared" si="45"/>
        <v>0</v>
      </c>
      <c r="K235" s="16">
        <v>6.75</v>
      </c>
      <c r="L235" s="20">
        <f t="shared" si="47"/>
        <v>-1.0746700055698E-2</v>
      </c>
      <c r="M235" s="18">
        <f t="shared" si="48"/>
        <v>-1.079999999999999E-2</v>
      </c>
      <c r="N235" s="18">
        <f t="shared" si="43"/>
        <v>-8.9999999999999922E-4</v>
      </c>
      <c r="P235" s="52">
        <v>42675</v>
      </c>
      <c r="Q235" s="39" t="e">
        <f t="shared" si="53"/>
        <v>#DIV/0!</v>
      </c>
      <c r="R235" s="39">
        <f t="shared" si="49"/>
        <v>0</v>
      </c>
      <c r="S235" s="39" t="e">
        <f t="shared" si="55"/>
        <v>#DIV/0!</v>
      </c>
      <c r="T235" s="39">
        <f t="shared" si="50"/>
        <v>0</v>
      </c>
      <c r="U235" s="39" t="e">
        <f t="shared" si="51"/>
        <v>#DIV/0!</v>
      </c>
      <c r="V235" s="16"/>
      <c r="W235" s="49" t="e">
        <f t="shared" si="52"/>
        <v>#DIV/0!</v>
      </c>
      <c r="X235" s="49" t="e">
        <f t="shared" si="54"/>
        <v>#DIV/0!</v>
      </c>
    </row>
    <row r="236" spans="1:24" x14ac:dyDescent="0.2">
      <c r="A236" s="50">
        <v>42705</v>
      </c>
      <c r="B236" s="35">
        <f t="shared" si="44"/>
        <v>0</v>
      </c>
      <c r="C236" s="35"/>
      <c r="D236" s="35"/>
      <c r="E236" s="35"/>
      <c r="F236" s="35">
        <f t="shared" si="46"/>
        <v>0</v>
      </c>
      <c r="G236" s="36"/>
      <c r="H236" s="150"/>
      <c r="I236" s="18">
        <f t="shared" si="45"/>
        <v>0</v>
      </c>
      <c r="K236" s="16">
        <v>6.74</v>
      </c>
      <c r="L236" s="20">
        <f t="shared" si="47"/>
        <v>-1.0845709956566529E-2</v>
      </c>
      <c r="M236" s="18">
        <f t="shared" si="48"/>
        <v>-1.0899999999999993E-2</v>
      </c>
      <c r="N236" s="18">
        <f t="shared" si="43"/>
        <v>-9.0833333333333272E-4</v>
      </c>
      <c r="P236" s="52">
        <v>42705</v>
      </c>
      <c r="Q236" s="39" t="e">
        <f t="shared" si="53"/>
        <v>#DIV/0!</v>
      </c>
      <c r="R236" s="39">
        <f t="shared" si="49"/>
        <v>0</v>
      </c>
      <c r="S236" s="39" t="e">
        <f t="shared" si="55"/>
        <v>#DIV/0!</v>
      </c>
      <c r="T236" s="39">
        <f t="shared" si="50"/>
        <v>0</v>
      </c>
      <c r="U236" s="39" t="e">
        <f t="shared" si="51"/>
        <v>#DIV/0!</v>
      </c>
      <c r="V236" s="16"/>
      <c r="W236" s="49" t="e">
        <f t="shared" si="52"/>
        <v>#DIV/0!</v>
      </c>
      <c r="X236" s="49" t="e">
        <f t="shared" si="54"/>
        <v>#DIV/0!</v>
      </c>
    </row>
    <row r="237" spans="1:24" x14ac:dyDescent="0.2">
      <c r="A237" s="50">
        <v>42736</v>
      </c>
      <c r="B237" s="35">
        <f t="shared" si="44"/>
        <v>0</v>
      </c>
      <c r="C237" s="35"/>
      <c r="D237" s="35"/>
      <c r="E237" s="35"/>
      <c r="F237" s="35">
        <f t="shared" si="46"/>
        <v>0</v>
      </c>
      <c r="G237" s="36"/>
      <c r="H237" s="150"/>
      <c r="I237" s="18">
        <f t="shared" si="45"/>
        <v>0</v>
      </c>
      <c r="K237" s="16">
        <v>6.7299999999999995</v>
      </c>
      <c r="L237" s="20">
        <f t="shared" si="47"/>
        <v>-1.0944710773694188E-2</v>
      </c>
      <c r="M237" s="18">
        <f t="shared" si="48"/>
        <v>-1.0999999999999996E-2</v>
      </c>
      <c r="N237" s="18">
        <f t="shared" si="43"/>
        <v>-9.1666666666666632E-4</v>
      </c>
      <c r="P237" s="52">
        <v>42736</v>
      </c>
      <c r="Q237" s="39" t="e">
        <f t="shared" si="53"/>
        <v>#DIV/0!</v>
      </c>
      <c r="R237" s="39">
        <f t="shared" si="49"/>
        <v>0</v>
      </c>
      <c r="S237" s="39" t="e">
        <f t="shared" si="55"/>
        <v>#DIV/0!</v>
      </c>
      <c r="T237" s="39">
        <f t="shared" si="50"/>
        <v>0</v>
      </c>
      <c r="U237" s="39" t="e">
        <f t="shared" si="51"/>
        <v>#DIV/0!</v>
      </c>
      <c r="V237" s="16"/>
      <c r="W237" s="49" t="e">
        <f t="shared" si="52"/>
        <v>#DIV/0!</v>
      </c>
      <c r="X237" s="49" t="e">
        <f t="shared" si="54"/>
        <v>#DIV/0!</v>
      </c>
    </row>
    <row r="238" spans="1:24" x14ac:dyDescent="0.2">
      <c r="A238" s="50">
        <v>42767</v>
      </c>
      <c r="B238" s="35">
        <f t="shared" si="44"/>
        <v>0</v>
      </c>
      <c r="C238" s="35"/>
      <c r="D238" s="35"/>
      <c r="E238" s="35"/>
      <c r="F238" s="35">
        <f t="shared" si="46"/>
        <v>0</v>
      </c>
      <c r="G238" s="36"/>
      <c r="H238" s="150"/>
      <c r="I238" s="18">
        <f t="shared" si="45"/>
        <v>0</v>
      </c>
      <c r="K238" s="16">
        <v>6.7299999999999995</v>
      </c>
      <c r="L238" s="20">
        <f t="shared" si="47"/>
        <v>-1.0944710773694188E-2</v>
      </c>
      <c r="M238" s="18">
        <f t="shared" si="48"/>
        <v>-1.0999999999999996E-2</v>
      </c>
      <c r="N238" s="18">
        <f t="shared" si="43"/>
        <v>-9.1666666666666632E-4</v>
      </c>
      <c r="P238" s="52">
        <v>42767</v>
      </c>
      <c r="Q238" s="39" t="e">
        <f t="shared" si="53"/>
        <v>#DIV/0!</v>
      </c>
      <c r="R238" s="39">
        <f t="shared" si="49"/>
        <v>0</v>
      </c>
      <c r="S238" s="39" t="e">
        <f t="shared" si="55"/>
        <v>#DIV/0!</v>
      </c>
      <c r="T238" s="39">
        <f t="shared" si="50"/>
        <v>0</v>
      </c>
      <c r="U238" s="39" t="e">
        <f t="shared" si="51"/>
        <v>#DIV/0!</v>
      </c>
      <c r="V238" s="16"/>
      <c r="W238" s="49" t="e">
        <f t="shared" si="52"/>
        <v>#DIV/0!</v>
      </c>
      <c r="X238" s="49" t="e">
        <f t="shared" si="54"/>
        <v>#DIV/0!</v>
      </c>
    </row>
    <row r="239" spans="1:24" x14ac:dyDescent="0.2">
      <c r="A239" s="50">
        <v>42795</v>
      </c>
      <c r="B239" s="35">
        <f t="shared" si="44"/>
        <v>0</v>
      </c>
      <c r="C239" s="35"/>
      <c r="D239" s="35"/>
      <c r="E239" s="35"/>
      <c r="F239" s="35">
        <f t="shared" si="46"/>
        <v>0</v>
      </c>
      <c r="G239" s="36"/>
      <c r="H239" s="150"/>
      <c r="I239" s="18">
        <f t="shared" si="45"/>
        <v>0</v>
      </c>
      <c r="K239" s="16">
        <v>6.7299999999999995</v>
      </c>
      <c r="L239" s="20">
        <f t="shared" si="47"/>
        <v>-1.0944710773694188E-2</v>
      </c>
      <c r="M239" s="18">
        <f t="shared" si="48"/>
        <v>-1.0999999999999996E-2</v>
      </c>
      <c r="N239" s="18">
        <f t="shared" si="43"/>
        <v>-9.1666666666666632E-4</v>
      </c>
      <c r="P239" s="52">
        <v>42795</v>
      </c>
      <c r="Q239" s="39" t="e">
        <f t="shared" si="53"/>
        <v>#DIV/0!</v>
      </c>
      <c r="R239" s="39">
        <f t="shared" si="49"/>
        <v>0</v>
      </c>
      <c r="S239" s="39" t="e">
        <f t="shared" si="55"/>
        <v>#DIV/0!</v>
      </c>
      <c r="T239" s="39">
        <f t="shared" si="50"/>
        <v>0</v>
      </c>
      <c r="U239" s="39" t="e">
        <f t="shared" si="51"/>
        <v>#DIV/0!</v>
      </c>
      <c r="V239" s="16"/>
      <c r="W239" s="49" t="e">
        <f t="shared" si="52"/>
        <v>#DIV/0!</v>
      </c>
      <c r="X239" s="49" t="e">
        <f t="shared" si="54"/>
        <v>#DIV/0!</v>
      </c>
    </row>
    <row r="240" spans="1:24" x14ac:dyDescent="0.2">
      <c r="A240" s="50">
        <v>42826</v>
      </c>
      <c r="B240" s="35">
        <f t="shared" si="44"/>
        <v>0</v>
      </c>
      <c r="C240" s="35"/>
      <c r="D240" s="35"/>
      <c r="E240" s="35"/>
      <c r="F240" s="35">
        <f t="shared" si="46"/>
        <v>0</v>
      </c>
      <c r="G240" s="36"/>
      <c r="H240" s="150"/>
      <c r="I240" s="18">
        <f t="shared" si="45"/>
        <v>0</v>
      </c>
      <c r="K240" s="16">
        <v>6.69</v>
      </c>
      <c r="L240" s="20">
        <f t="shared" si="47"/>
        <v>-1.13406232199319E-2</v>
      </c>
      <c r="M240" s="18">
        <f t="shared" si="48"/>
        <v>-1.1399999999999993E-2</v>
      </c>
      <c r="N240" s="18">
        <f t="shared" si="43"/>
        <v>-9.4999999999999946E-4</v>
      </c>
      <c r="P240" s="52">
        <v>42826</v>
      </c>
      <c r="Q240" s="39" t="e">
        <f t="shared" si="53"/>
        <v>#DIV/0!</v>
      </c>
      <c r="R240" s="39">
        <f t="shared" si="49"/>
        <v>0</v>
      </c>
      <c r="S240" s="39" t="e">
        <f t="shared" si="55"/>
        <v>#DIV/0!</v>
      </c>
      <c r="T240" s="39">
        <f t="shared" si="50"/>
        <v>0</v>
      </c>
      <c r="U240" s="39" t="e">
        <f t="shared" si="51"/>
        <v>#DIV/0!</v>
      </c>
      <c r="W240" s="49" t="e">
        <f t="shared" si="52"/>
        <v>#DIV/0!</v>
      </c>
      <c r="X240" s="49" t="e">
        <f t="shared" si="54"/>
        <v>#DIV/0!</v>
      </c>
    </row>
    <row r="241" spans="1:24" x14ac:dyDescent="0.2">
      <c r="A241" s="50">
        <v>42856</v>
      </c>
      <c r="B241" s="35">
        <f t="shared" si="44"/>
        <v>0</v>
      </c>
      <c r="C241" s="35"/>
      <c r="D241" s="35"/>
      <c r="E241" s="35"/>
      <c r="F241" s="35">
        <f t="shared" si="46"/>
        <v>0</v>
      </c>
      <c r="G241" s="36"/>
      <c r="H241" s="150"/>
      <c r="I241" s="18">
        <f t="shared" si="45"/>
        <v>0</v>
      </c>
      <c r="K241" s="16">
        <v>6.63</v>
      </c>
      <c r="L241" s="20">
        <f t="shared" si="47"/>
        <v>-1.1934219505790988E-2</v>
      </c>
      <c r="M241" s="18">
        <f t="shared" si="48"/>
        <v>-1.1999999999999997E-2</v>
      </c>
      <c r="N241" s="18">
        <f t="shared" si="43"/>
        <v>-9.999999999999998E-4</v>
      </c>
      <c r="P241" s="52">
        <v>42856</v>
      </c>
      <c r="Q241" s="39" t="e">
        <f t="shared" si="53"/>
        <v>#DIV/0!</v>
      </c>
      <c r="R241" s="39">
        <f t="shared" si="49"/>
        <v>0</v>
      </c>
      <c r="S241" s="39" t="e">
        <f t="shared" si="55"/>
        <v>#DIV/0!</v>
      </c>
      <c r="T241" s="39">
        <f t="shared" si="50"/>
        <v>0</v>
      </c>
      <c r="U241" s="39" t="e">
        <f t="shared" si="51"/>
        <v>#DIV/0!</v>
      </c>
      <c r="W241" s="49" t="e">
        <f t="shared" si="52"/>
        <v>#DIV/0!</v>
      </c>
      <c r="X241" s="49" t="e">
        <f t="shared" si="54"/>
        <v>#DIV/0!</v>
      </c>
    </row>
    <row r="242" spans="1:24" x14ac:dyDescent="0.2">
      <c r="A242" s="50">
        <v>42887</v>
      </c>
      <c r="B242" s="35">
        <f t="shared" si="44"/>
        <v>0</v>
      </c>
      <c r="C242" s="35"/>
      <c r="D242" s="35"/>
      <c r="E242" s="35"/>
      <c r="F242" s="35">
        <f t="shared" si="46"/>
        <v>0</v>
      </c>
      <c r="G242" s="36"/>
      <c r="H242" s="150"/>
      <c r="I242" s="18">
        <f t="shared" si="45"/>
        <v>0</v>
      </c>
      <c r="K242" s="16">
        <v>6.63</v>
      </c>
      <c r="L242" s="20">
        <f t="shared" si="47"/>
        <v>-1.1934219505790988E-2</v>
      </c>
      <c r="M242" s="18">
        <f t="shared" si="48"/>
        <v>-1.1999999999999997E-2</v>
      </c>
      <c r="N242" s="18">
        <f t="shared" si="43"/>
        <v>-9.999999999999998E-4</v>
      </c>
      <c r="P242" s="52">
        <v>42887</v>
      </c>
      <c r="Q242" s="39" t="e">
        <f t="shared" si="53"/>
        <v>#DIV/0!</v>
      </c>
      <c r="R242" s="39">
        <f t="shared" si="49"/>
        <v>0</v>
      </c>
      <c r="S242" s="39" t="e">
        <f t="shared" si="55"/>
        <v>#DIV/0!</v>
      </c>
      <c r="T242" s="39">
        <f t="shared" si="50"/>
        <v>0</v>
      </c>
      <c r="U242" s="39" t="e">
        <f t="shared" si="51"/>
        <v>#DIV/0!</v>
      </c>
      <c r="W242" s="49" t="e">
        <f t="shared" si="52"/>
        <v>#DIV/0!</v>
      </c>
      <c r="X242" s="49" t="e">
        <f t="shared" si="54"/>
        <v>#DIV/0!</v>
      </c>
    </row>
    <row r="243" spans="1:24" x14ac:dyDescent="0.2">
      <c r="A243" s="50">
        <v>42917</v>
      </c>
      <c r="B243" s="35">
        <f t="shared" si="44"/>
        <v>0</v>
      </c>
      <c r="C243" s="35"/>
      <c r="D243" s="35"/>
      <c r="E243" s="35"/>
      <c r="F243" s="35">
        <f t="shared" si="46"/>
        <v>0</v>
      </c>
      <c r="G243" s="36"/>
      <c r="H243" s="150"/>
      <c r="I243" s="18">
        <f t="shared" si="45"/>
        <v>0</v>
      </c>
      <c r="K243" s="16">
        <v>6.63</v>
      </c>
      <c r="L243" s="20">
        <f t="shared" si="47"/>
        <v>-1.1934219505790988E-2</v>
      </c>
      <c r="M243" s="18">
        <f t="shared" si="48"/>
        <v>-1.1999999999999997E-2</v>
      </c>
      <c r="N243" s="18">
        <f t="shared" si="43"/>
        <v>-9.999999999999998E-4</v>
      </c>
      <c r="P243" s="52">
        <v>42917</v>
      </c>
      <c r="Q243" s="39" t="e">
        <f t="shared" si="53"/>
        <v>#DIV/0!</v>
      </c>
      <c r="R243" s="39">
        <f t="shared" si="49"/>
        <v>0</v>
      </c>
      <c r="S243" s="39" t="e">
        <f t="shared" si="55"/>
        <v>#DIV/0!</v>
      </c>
      <c r="T243" s="39">
        <f t="shared" si="50"/>
        <v>0</v>
      </c>
      <c r="U243" s="39" t="e">
        <f t="shared" si="51"/>
        <v>#DIV/0!</v>
      </c>
      <c r="W243" s="49" t="e">
        <f t="shared" si="52"/>
        <v>#DIV/0!</v>
      </c>
      <c r="X243" s="49" t="e">
        <f t="shared" si="54"/>
        <v>#DIV/0!</v>
      </c>
    </row>
    <row r="244" spans="1:24" x14ac:dyDescent="0.2">
      <c r="A244" s="50">
        <v>42948</v>
      </c>
      <c r="B244" s="35">
        <f t="shared" si="44"/>
        <v>0</v>
      </c>
      <c r="C244" s="35"/>
      <c r="D244" s="35"/>
      <c r="E244" s="35"/>
      <c r="F244" s="35">
        <f t="shared" si="46"/>
        <v>0</v>
      </c>
      <c r="G244" s="36"/>
      <c r="H244" s="150"/>
      <c r="I244" s="18">
        <f t="shared" si="45"/>
        <v>0</v>
      </c>
      <c r="K244" s="16">
        <v>6.63</v>
      </c>
      <c r="L244" s="20">
        <f t="shared" si="47"/>
        <v>-1.1934219505790988E-2</v>
      </c>
      <c r="M244" s="18">
        <f t="shared" si="48"/>
        <v>-1.1999999999999997E-2</v>
      </c>
      <c r="N244" s="18">
        <f t="shared" si="43"/>
        <v>-9.999999999999998E-4</v>
      </c>
      <c r="P244" s="52">
        <v>42948</v>
      </c>
      <c r="Q244" s="39" t="e">
        <f t="shared" si="53"/>
        <v>#DIV/0!</v>
      </c>
      <c r="R244" s="39">
        <f t="shared" si="49"/>
        <v>0</v>
      </c>
      <c r="S244" s="39" t="e">
        <f t="shared" ref="S244:S272" si="56">IF(N244&lt;I244,D244/I244*N244*Q244/B244,D244/I244*I244*Q244/B244)</f>
        <v>#DIV/0!</v>
      </c>
      <c r="T244" s="39">
        <f t="shared" si="50"/>
        <v>0</v>
      </c>
      <c r="U244" s="39" t="e">
        <f t="shared" si="51"/>
        <v>#DIV/0!</v>
      </c>
      <c r="W244" s="49" t="e">
        <f t="shared" si="52"/>
        <v>#DIV/0!</v>
      </c>
      <c r="X244" s="49" t="e">
        <f t="shared" si="54"/>
        <v>#DIV/0!</v>
      </c>
    </row>
    <row r="245" spans="1:24" x14ac:dyDescent="0.2">
      <c r="A245" s="50">
        <v>42979</v>
      </c>
      <c r="B245" s="35">
        <f t="shared" si="44"/>
        <v>0</v>
      </c>
      <c r="C245" s="35"/>
      <c r="D245" s="35"/>
      <c r="E245" s="35"/>
      <c r="F245" s="35">
        <f t="shared" si="46"/>
        <v>0</v>
      </c>
      <c r="G245" s="36"/>
      <c r="H245" s="150"/>
      <c r="I245" s="18">
        <f t="shared" si="45"/>
        <v>0</v>
      </c>
      <c r="K245" s="16">
        <v>6.63</v>
      </c>
      <c r="L245" s="20">
        <f t="shared" si="47"/>
        <v>-1.1934219505790988E-2</v>
      </c>
      <c r="M245" s="18">
        <f t="shared" si="48"/>
        <v>-1.1999999999999997E-2</v>
      </c>
      <c r="N245" s="18">
        <f t="shared" si="43"/>
        <v>-9.999999999999998E-4</v>
      </c>
      <c r="P245" s="52">
        <v>42979</v>
      </c>
      <c r="Q245" s="39" t="e">
        <f t="shared" si="53"/>
        <v>#DIV/0!</v>
      </c>
      <c r="R245" s="39">
        <f t="shared" si="49"/>
        <v>0</v>
      </c>
      <c r="S245" s="39" t="e">
        <f t="shared" si="56"/>
        <v>#DIV/0!</v>
      </c>
      <c r="T245" s="39">
        <f t="shared" si="50"/>
        <v>0</v>
      </c>
      <c r="U245" s="39" t="e">
        <f t="shared" si="51"/>
        <v>#DIV/0!</v>
      </c>
      <c r="W245" s="49" t="e">
        <f t="shared" si="52"/>
        <v>#DIV/0!</v>
      </c>
      <c r="X245" s="49" t="e">
        <f t="shared" si="54"/>
        <v>#DIV/0!</v>
      </c>
    </row>
    <row r="246" spans="1:24" x14ac:dyDescent="0.2">
      <c r="A246" s="50">
        <v>43009</v>
      </c>
      <c r="B246" s="35">
        <f t="shared" si="44"/>
        <v>0</v>
      </c>
      <c r="C246" s="35"/>
      <c r="D246" s="35"/>
      <c r="E246" s="35"/>
      <c r="F246" s="35">
        <f t="shared" si="46"/>
        <v>0</v>
      </c>
      <c r="G246" s="36"/>
      <c r="H246" s="150"/>
      <c r="I246" s="18">
        <f t="shared" si="45"/>
        <v>0</v>
      </c>
      <c r="K246" s="16">
        <v>6.63</v>
      </c>
      <c r="L246" s="20">
        <f t="shared" si="47"/>
        <v>-1.1934219505790988E-2</v>
      </c>
      <c r="M246" s="18">
        <f t="shared" si="48"/>
        <v>-1.1999999999999997E-2</v>
      </c>
      <c r="N246" s="18">
        <f t="shared" ref="N246:N272" si="57">M246/12</f>
        <v>-9.999999999999998E-4</v>
      </c>
      <c r="P246" s="52">
        <v>43009</v>
      </c>
      <c r="Q246" s="39" t="e">
        <f t="shared" si="53"/>
        <v>#DIV/0!</v>
      </c>
      <c r="R246" s="39">
        <f t="shared" si="49"/>
        <v>0</v>
      </c>
      <c r="S246" s="39" t="e">
        <f t="shared" si="56"/>
        <v>#DIV/0!</v>
      </c>
      <c r="T246" s="39">
        <f t="shared" si="50"/>
        <v>0</v>
      </c>
      <c r="U246" s="39" t="e">
        <f t="shared" si="51"/>
        <v>#DIV/0!</v>
      </c>
      <c r="W246" s="49" t="e">
        <f t="shared" si="52"/>
        <v>#DIV/0!</v>
      </c>
      <c r="X246" s="49" t="e">
        <f t="shared" si="54"/>
        <v>#DIV/0!</v>
      </c>
    </row>
    <row r="247" spans="1:24" x14ac:dyDescent="0.2">
      <c r="A247" s="50">
        <v>43040</v>
      </c>
      <c r="B247" s="35">
        <f t="shared" si="44"/>
        <v>0</v>
      </c>
      <c r="C247" s="35"/>
      <c r="D247" s="35"/>
      <c r="E247" s="35"/>
      <c r="F247" s="35">
        <f t="shared" si="46"/>
        <v>0</v>
      </c>
      <c r="G247" s="36"/>
      <c r="H247" s="150"/>
      <c r="I247" s="18">
        <f t="shared" si="45"/>
        <v>0</v>
      </c>
      <c r="K247" s="16">
        <v>6.59</v>
      </c>
      <c r="L247" s="20">
        <f t="shared" si="47"/>
        <v>-1.2329768844706379E-2</v>
      </c>
      <c r="M247" s="18">
        <f t="shared" si="48"/>
        <v>-1.2399999999999994E-2</v>
      </c>
      <c r="N247" s="18">
        <f t="shared" si="57"/>
        <v>-1.0333333333333329E-3</v>
      </c>
      <c r="P247" s="52">
        <v>43040</v>
      </c>
      <c r="Q247" s="39" t="e">
        <f t="shared" si="53"/>
        <v>#DIV/0!</v>
      </c>
      <c r="R247" s="39">
        <f t="shared" si="49"/>
        <v>0</v>
      </c>
      <c r="S247" s="39" t="e">
        <f t="shared" si="56"/>
        <v>#DIV/0!</v>
      </c>
      <c r="T247" s="39">
        <f t="shared" si="50"/>
        <v>0</v>
      </c>
      <c r="U247" s="39" t="e">
        <f t="shared" si="51"/>
        <v>#DIV/0!</v>
      </c>
      <c r="W247" s="49" t="e">
        <f t="shared" si="52"/>
        <v>#DIV/0!</v>
      </c>
      <c r="X247" s="49" t="e">
        <f t="shared" si="54"/>
        <v>#DIV/0!</v>
      </c>
    </row>
    <row r="248" spans="1:24" x14ac:dyDescent="0.2">
      <c r="A248" s="50">
        <v>43070</v>
      </c>
      <c r="B248" s="35">
        <f t="shared" si="44"/>
        <v>0</v>
      </c>
      <c r="C248" s="35"/>
      <c r="D248" s="35"/>
      <c r="E248" s="35"/>
      <c r="F248" s="35">
        <f t="shared" si="46"/>
        <v>0</v>
      </c>
      <c r="G248" s="36"/>
      <c r="H248" s="150"/>
      <c r="I248" s="18">
        <f t="shared" si="45"/>
        <v>0</v>
      </c>
      <c r="K248" s="16">
        <v>6.59</v>
      </c>
      <c r="L248" s="20">
        <f t="shared" si="47"/>
        <v>-1.2329768844706379E-2</v>
      </c>
      <c r="M248" s="18">
        <f t="shared" si="48"/>
        <v>-1.2399999999999994E-2</v>
      </c>
      <c r="N248" s="18">
        <f t="shared" si="57"/>
        <v>-1.0333333333333329E-3</v>
      </c>
      <c r="P248" s="52">
        <v>43070</v>
      </c>
      <c r="Q248" s="39" t="e">
        <f t="shared" si="53"/>
        <v>#DIV/0!</v>
      </c>
      <c r="R248" s="39">
        <f t="shared" si="49"/>
        <v>0</v>
      </c>
      <c r="S248" s="39" t="e">
        <f t="shared" si="56"/>
        <v>#DIV/0!</v>
      </c>
      <c r="T248" s="39">
        <f t="shared" si="50"/>
        <v>0</v>
      </c>
      <c r="U248" s="39" t="e">
        <f t="shared" si="51"/>
        <v>#DIV/0!</v>
      </c>
      <c r="W248" s="49" t="e">
        <f t="shared" si="52"/>
        <v>#DIV/0!</v>
      </c>
      <c r="X248" s="49" t="e">
        <f t="shared" si="54"/>
        <v>#DIV/0!</v>
      </c>
    </row>
    <row r="249" spans="1:24" x14ac:dyDescent="0.2">
      <c r="A249" s="50">
        <v>43101</v>
      </c>
      <c r="B249" s="35">
        <f t="shared" si="44"/>
        <v>0</v>
      </c>
      <c r="C249" s="35"/>
      <c r="D249" s="35"/>
      <c r="E249" s="35"/>
      <c r="F249" s="35">
        <f t="shared" si="46"/>
        <v>0</v>
      </c>
      <c r="G249" s="36"/>
      <c r="H249" s="150"/>
      <c r="I249" s="18">
        <f t="shared" si="45"/>
        <v>0</v>
      </c>
      <c r="K249" s="16">
        <v>6.58</v>
      </c>
      <c r="L249" s="20">
        <f t="shared" si="47"/>
        <v>-1.2428633496584518E-2</v>
      </c>
      <c r="M249" s="18">
        <f t="shared" si="48"/>
        <v>-1.2499999999999997E-2</v>
      </c>
      <c r="N249" s="18">
        <f t="shared" si="57"/>
        <v>-1.0416666666666664E-3</v>
      </c>
      <c r="P249" s="52">
        <v>43101</v>
      </c>
      <c r="Q249" s="39" t="e">
        <f t="shared" si="53"/>
        <v>#DIV/0!</v>
      </c>
      <c r="R249" s="39">
        <f t="shared" si="49"/>
        <v>0</v>
      </c>
      <c r="S249" s="39" t="e">
        <f t="shared" si="56"/>
        <v>#DIV/0!</v>
      </c>
      <c r="T249" s="39">
        <f t="shared" si="50"/>
        <v>0</v>
      </c>
      <c r="U249" s="39" t="e">
        <f t="shared" si="51"/>
        <v>#DIV/0!</v>
      </c>
      <c r="W249" s="49" t="e">
        <f t="shared" si="52"/>
        <v>#DIV/0!</v>
      </c>
      <c r="X249" s="49" t="e">
        <f t="shared" si="54"/>
        <v>#DIV/0!</v>
      </c>
    </row>
    <row r="250" spans="1:24" x14ac:dyDescent="0.2">
      <c r="A250" s="50">
        <v>43132</v>
      </c>
      <c r="B250" s="35">
        <f t="shared" si="44"/>
        <v>0</v>
      </c>
      <c r="C250" s="35"/>
      <c r="D250" s="35"/>
      <c r="E250" s="35"/>
      <c r="F250" s="35">
        <f t="shared" si="46"/>
        <v>0</v>
      </c>
      <c r="G250" s="36"/>
      <c r="H250" s="150"/>
      <c r="I250" s="18">
        <f t="shared" si="45"/>
        <v>0</v>
      </c>
      <c r="K250" s="16">
        <v>6.54</v>
      </c>
      <c r="L250" s="20">
        <f t="shared" si="47"/>
        <v>-1.2824001395391305E-2</v>
      </c>
      <c r="M250" s="18">
        <f t="shared" si="48"/>
        <v>-1.2899999999999995E-2</v>
      </c>
      <c r="N250" s="18">
        <f t="shared" si="57"/>
        <v>-1.0749999999999996E-3</v>
      </c>
      <c r="P250" s="52">
        <v>43132</v>
      </c>
      <c r="Q250" s="39" t="e">
        <f t="shared" si="53"/>
        <v>#DIV/0!</v>
      </c>
      <c r="R250" s="39">
        <f t="shared" si="49"/>
        <v>0</v>
      </c>
      <c r="S250" s="39" t="e">
        <f t="shared" si="56"/>
        <v>#DIV/0!</v>
      </c>
      <c r="T250" s="39">
        <f t="shared" si="50"/>
        <v>0</v>
      </c>
      <c r="U250" s="39" t="e">
        <f t="shared" si="51"/>
        <v>#DIV/0!</v>
      </c>
      <c r="W250" s="49" t="e">
        <f t="shared" si="52"/>
        <v>#DIV/0!</v>
      </c>
      <c r="X250" s="49" t="e">
        <f t="shared" si="54"/>
        <v>#DIV/0!</v>
      </c>
    </row>
    <row r="251" spans="1:24" x14ac:dyDescent="0.2">
      <c r="A251" s="50">
        <v>43160</v>
      </c>
      <c r="B251" s="35">
        <f t="shared" si="44"/>
        <v>0</v>
      </c>
      <c r="C251" s="35"/>
      <c r="D251" s="35"/>
      <c r="E251" s="35"/>
      <c r="F251" s="35">
        <f t="shared" si="46"/>
        <v>0</v>
      </c>
      <c r="G251" s="36"/>
      <c r="H251" s="150"/>
      <c r="I251" s="18">
        <f t="shared" si="45"/>
        <v>0</v>
      </c>
      <c r="K251" s="16">
        <v>6.5600000000000005</v>
      </c>
      <c r="L251" s="20">
        <f t="shared" si="47"/>
        <v>-1.2626335586214954E-2</v>
      </c>
      <c r="M251" s="18">
        <f t="shared" si="48"/>
        <v>-1.2699999999999989E-2</v>
      </c>
      <c r="N251" s="18">
        <f t="shared" si="57"/>
        <v>-1.0583333333333324E-3</v>
      </c>
      <c r="P251" s="52">
        <v>43160</v>
      </c>
      <c r="Q251" s="39" t="e">
        <f t="shared" si="53"/>
        <v>#DIV/0!</v>
      </c>
      <c r="R251" s="39">
        <f t="shared" si="49"/>
        <v>0</v>
      </c>
      <c r="S251" s="39" t="e">
        <f t="shared" si="56"/>
        <v>#DIV/0!</v>
      </c>
      <c r="T251" s="39">
        <f t="shared" si="50"/>
        <v>0</v>
      </c>
      <c r="U251" s="39" t="e">
        <f t="shared" si="51"/>
        <v>#DIV/0!</v>
      </c>
      <c r="W251" s="49" t="e">
        <f t="shared" si="52"/>
        <v>#DIV/0!</v>
      </c>
      <c r="X251" s="49" t="e">
        <f t="shared" si="54"/>
        <v>#DIV/0!</v>
      </c>
    </row>
    <row r="252" spans="1:24" x14ac:dyDescent="0.2">
      <c r="A252" s="50">
        <v>43191</v>
      </c>
      <c r="B252" s="35">
        <f t="shared" si="44"/>
        <v>0</v>
      </c>
      <c r="C252" s="35"/>
      <c r="D252" s="35"/>
      <c r="E252" s="35"/>
      <c r="F252" s="35">
        <f t="shared" si="46"/>
        <v>0</v>
      </c>
      <c r="G252" s="36"/>
      <c r="H252" s="150"/>
      <c r="I252" s="18">
        <f t="shared" si="45"/>
        <v>0</v>
      </c>
      <c r="K252" s="16">
        <v>6.5600000000000005</v>
      </c>
      <c r="L252" s="20">
        <f t="shared" si="47"/>
        <v>-1.2626335586214954E-2</v>
      </c>
      <c r="M252" s="18">
        <f t="shared" si="48"/>
        <v>-1.2699999999999989E-2</v>
      </c>
      <c r="N252" s="18">
        <f t="shared" si="57"/>
        <v>-1.0583333333333324E-3</v>
      </c>
      <c r="P252" s="52">
        <v>43191</v>
      </c>
      <c r="Q252" s="39" t="e">
        <f t="shared" si="53"/>
        <v>#DIV/0!</v>
      </c>
      <c r="R252" s="39">
        <f t="shared" si="49"/>
        <v>0</v>
      </c>
      <c r="S252" s="39" t="e">
        <f t="shared" si="56"/>
        <v>#DIV/0!</v>
      </c>
      <c r="T252" s="39">
        <f t="shared" si="50"/>
        <v>0</v>
      </c>
      <c r="U252" s="39" t="e">
        <f t="shared" si="51"/>
        <v>#DIV/0!</v>
      </c>
      <c r="W252" s="49" t="e">
        <f t="shared" si="52"/>
        <v>#DIV/0!</v>
      </c>
      <c r="X252" s="49" t="e">
        <f t="shared" si="54"/>
        <v>#DIV/0!</v>
      </c>
    </row>
    <row r="253" spans="1:24" x14ac:dyDescent="0.2">
      <c r="A253" s="50">
        <v>43221</v>
      </c>
      <c r="B253" s="35">
        <f t="shared" si="44"/>
        <v>0</v>
      </c>
      <c r="C253" s="35"/>
      <c r="D253" s="35"/>
      <c r="E253" s="35"/>
      <c r="F253" s="35">
        <f t="shared" si="46"/>
        <v>0</v>
      </c>
      <c r="G253" s="36"/>
      <c r="H253" s="150"/>
      <c r="I253" s="18">
        <f t="shared" si="45"/>
        <v>0</v>
      </c>
      <c r="K253" s="16">
        <v>6.54</v>
      </c>
      <c r="L253" s="20">
        <f t="shared" si="47"/>
        <v>-1.2824001395391305E-2</v>
      </c>
      <c r="M253" s="18">
        <f t="shared" si="48"/>
        <v>-1.2899999999999995E-2</v>
      </c>
      <c r="N253" s="18">
        <f t="shared" si="57"/>
        <v>-1.0749999999999996E-3</v>
      </c>
      <c r="P253" s="52">
        <v>43221</v>
      </c>
      <c r="Q253" s="39" t="e">
        <f t="shared" si="53"/>
        <v>#DIV/0!</v>
      </c>
      <c r="R253" s="39">
        <f t="shared" si="49"/>
        <v>0</v>
      </c>
      <c r="S253" s="39" t="e">
        <f t="shared" si="56"/>
        <v>#DIV/0!</v>
      </c>
      <c r="T253" s="39">
        <f t="shared" si="50"/>
        <v>0</v>
      </c>
      <c r="U253" s="39" t="e">
        <f t="shared" si="51"/>
        <v>#DIV/0!</v>
      </c>
      <c r="W253" s="49" t="e">
        <f t="shared" si="52"/>
        <v>#DIV/0!</v>
      </c>
      <c r="X253" s="49" t="e">
        <f t="shared" si="54"/>
        <v>#DIV/0!</v>
      </c>
    </row>
    <row r="254" spans="1:24" x14ac:dyDescent="0.2">
      <c r="A254" s="50">
        <v>43252</v>
      </c>
      <c r="B254" s="35">
        <f t="shared" si="44"/>
        <v>0</v>
      </c>
      <c r="C254" s="35"/>
      <c r="D254" s="35"/>
      <c r="E254" s="35"/>
      <c r="F254" s="35">
        <f t="shared" si="46"/>
        <v>0</v>
      </c>
      <c r="G254" s="36"/>
      <c r="H254" s="150"/>
      <c r="I254" s="18">
        <f t="shared" si="45"/>
        <v>0</v>
      </c>
      <c r="K254" s="16">
        <v>6.5100000000000007</v>
      </c>
      <c r="L254" s="20">
        <f t="shared" si="47"/>
        <v>-1.3120432096544232E-2</v>
      </c>
      <c r="M254" s="18">
        <f t="shared" si="48"/>
        <v>-1.319999999999999E-2</v>
      </c>
      <c r="N254" s="18">
        <f t="shared" si="57"/>
        <v>-1.0999999999999992E-3</v>
      </c>
      <c r="P254" s="52">
        <v>43252</v>
      </c>
      <c r="Q254" s="39" t="e">
        <f t="shared" si="53"/>
        <v>#DIV/0!</v>
      </c>
      <c r="R254" s="39">
        <f t="shared" si="49"/>
        <v>0</v>
      </c>
      <c r="S254" s="39" t="e">
        <f t="shared" si="56"/>
        <v>#DIV/0!</v>
      </c>
      <c r="T254" s="39">
        <f t="shared" si="50"/>
        <v>0</v>
      </c>
      <c r="U254" s="39" t="e">
        <f t="shared" si="51"/>
        <v>#DIV/0!</v>
      </c>
      <c r="W254" s="49" t="e">
        <f t="shared" si="52"/>
        <v>#DIV/0!</v>
      </c>
      <c r="X254" s="49" t="e">
        <f t="shared" si="54"/>
        <v>#DIV/0!</v>
      </c>
    </row>
    <row r="255" spans="1:24" x14ac:dyDescent="0.2">
      <c r="A255" s="50">
        <v>43282</v>
      </c>
      <c r="B255" s="35">
        <f t="shared" si="44"/>
        <v>0</v>
      </c>
      <c r="C255" s="35"/>
      <c r="D255" s="35"/>
      <c r="E255" s="35"/>
      <c r="F255" s="35">
        <f t="shared" si="46"/>
        <v>0</v>
      </c>
      <c r="G255" s="36"/>
      <c r="H255" s="150"/>
      <c r="I255" s="18">
        <f t="shared" si="45"/>
        <v>0</v>
      </c>
      <c r="K255" s="16">
        <v>6.4600000000000009</v>
      </c>
      <c r="L255" s="20">
        <f t="shared" si="47"/>
        <v>-1.3614301948596808E-2</v>
      </c>
      <c r="M255" s="18">
        <f t="shared" si="48"/>
        <v>-1.369999999999999E-2</v>
      </c>
      <c r="N255" s="18">
        <f t="shared" si="57"/>
        <v>-1.1416666666666658E-3</v>
      </c>
      <c r="P255" s="52">
        <v>43282</v>
      </c>
      <c r="Q255" s="39" t="e">
        <f t="shared" si="53"/>
        <v>#DIV/0!</v>
      </c>
      <c r="R255" s="39">
        <f t="shared" si="49"/>
        <v>0</v>
      </c>
      <c r="S255" s="39" t="e">
        <f t="shared" si="56"/>
        <v>#DIV/0!</v>
      </c>
      <c r="T255" s="39">
        <f t="shared" si="50"/>
        <v>0</v>
      </c>
      <c r="U255" s="39" t="e">
        <f t="shared" si="51"/>
        <v>#DIV/0!</v>
      </c>
      <c r="W255" s="49" t="e">
        <f t="shared" si="52"/>
        <v>#DIV/0!</v>
      </c>
      <c r="X255" s="49" t="e">
        <f t="shared" si="54"/>
        <v>#DIV/0!</v>
      </c>
    </row>
    <row r="256" spans="1:24" x14ac:dyDescent="0.2">
      <c r="A256" s="50">
        <v>43313</v>
      </c>
      <c r="B256" s="35">
        <f t="shared" si="44"/>
        <v>0</v>
      </c>
      <c r="C256" s="35"/>
      <c r="D256" s="35"/>
      <c r="E256" s="35"/>
      <c r="F256" s="35">
        <f t="shared" si="46"/>
        <v>0</v>
      </c>
      <c r="G256" s="36"/>
      <c r="H256" s="150"/>
      <c r="I256" s="18">
        <f t="shared" si="45"/>
        <v>0</v>
      </c>
      <c r="K256" s="16">
        <v>6.370000000000001</v>
      </c>
      <c r="L256" s="20">
        <f t="shared" si="47"/>
        <v>-1.450269680513816E-2</v>
      </c>
      <c r="M256" s="18">
        <f t="shared" si="48"/>
        <v>-1.4599999999999988E-2</v>
      </c>
      <c r="N256" s="18">
        <f t="shared" si="57"/>
        <v>-1.2166666666666656E-3</v>
      </c>
      <c r="P256" s="52">
        <v>43313</v>
      </c>
      <c r="Q256" s="39" t="e">
        <f t="shared" si="53"/>
        <v>#DIV/0!</v>
      </c>
      <c r="R256" s="39">
        <f t="shared" si="49"/>
        <v>0</v>
      </c>
      <c r="S256" s="39" t="e">
        <f t="shared" si="56"/>
        <v>#DIV/0!</v>
      </c>
      <c r="T256" s="39">
        <f t="shared" si="50"/>
        <v>0</v>
      </c>
      <c r="U256" s="39" t="e">
        <f t="shared" si="51"/>
        <v>#DIV/0!</v>
      </c>
      <c r="W256" s="49" t="e">
        <f t="shared" si="52"/>
        <v>#DIV/0!</v>
      </c>
      <c r="X256" s="49" t="e">
        <f t="shared" si="54"/>
        <v>#DIV/0!</v>
      </c>
    </row>
    <row r="257" spans="1:24" x14ac:dyDescent="0.2">
      <c r="A257" s="50">
        <v>43344</v>
      </c>
      <c r="B257" s="35">
        <f t="shared" si="44"/>
        <v>0</v>
      </c>
      <c r="C257" s="35"/>
      <c r="D257" s="35"/>
      <c r="E257" s="35"/>
      <c r="F257" s="35">
        <f t="shared" si="46"/>
        <v>0</v>
      </c>
      <c r="G257" s="36"/>
      <c r="H257" s="150"/>
      <c r="I257" s="18">
        <f t="shared" si="45"/>
        <v>0</v>
      </c>
      <c r="K257" s="16">
        <v>6.3299999999999992</v>
      </c>
      <c r="L257" s="20">
        <f t="shared" si="47"/>
        <v>-1.4897303481416824E-2</v>
      </c>
      <c r="M257" s="18">
        <f t="shared" si="48"/>
        <v>-1.4999999999999999E-2</v>
      </c>
      <c r="N257" s="18">
        <f t="shared" si="57"/>
        <v>-1.25E-3</v>
      </c>
      <c r="P257" s="52">
        <v>43344</v>
      </c>
      <c r="Q257" s="39" t="e">
        <f t="shared" si="53"/>
        <v>#DIV/0!</v>
      </c>
      <c r="R257" s="39">
        <f t="shared" si="49"/>
        <v>0</v>
      </c>
      <c r="S257" s="39" t="e">
        <f t="shared" si="56"/>
        <v>#DIV/0!</v>
      </c>
      <c r="T257" s="39">
        <f t="shared" si="50"/>
        <v>0</v>
      </c>
      <c r="U257" s="39" t="e">
        <f t="shared" si="51"/>
        <v>#DIV/0!</v>
      </c>
      <c r="W257" s="49" t="e">
        <f t="shared" si="52"/>
        <v>#DIV/0!</v>
      </c>
      <c r="X257" s="49" t="e">
        <f t="shared" si="54"/>
        <v>#DIV/0!</v>
      </c>
    </row>
    <row r="258" spans="1:24" x14ac:dyDescent="0.2">
      <c r="A258" s="50">
        <v>43374</v>
      </c>
      <c r="B258" s="35">
        <f t="shared" ref="B258:B272" si="58">F257</f>
        <v>0</v>
      </c>
      <c r="C258" s="35"/>
      <c r="D258" s="35"/>
      <c r="E258" s="35"/>
      <c r="F258" s="35">
        <f t="shared" si="46"/>
        <v>0</v>
      </c>
      <c r="G258" s="36"/>
      <c r="H258" s="150"/>
      <c r="I258" s="18">
        <f t="shared" si="45"/>
        <v>0</v>
      </c>
      <c r="K258" s="16">
        <v>6.43</v>
      </c>
      <c r="L258" s="20">
        <f t="shared" si="47"/>
        <v>-1.3910515103178978E-2</v>
      </c>
      <c r="M258" s="18">
        <f t="shared" si="48"/>
        <v>-1.3999999999999999E-2</v>
      </c>
      <c r="N258" s="18">
        <f t="shared" si="57"/>
        <v>-1.1666666666666665E-3</v>
      </c>
      <c r="P258" s="52">
        <v>43374</v>
      </c>
      <c r="Q258" s="39" t="e">
        <f t="shared" si="53"/>
        <v>#DIV/0!</v>
      </c>
      <c r="R258" s="39">
        <f t="shared" si="49"/>
        <v>0</v>
      </c>
      <c r="S258" s="39" t="e">
        <f t="shared" si="56"/>
        <v>#DIV/0!</v>
      </c>
      <c r="T258" s="39">
        <f t="shared" si="50"/>
        <v>0</v>
      </c>
      <c r="U258" s="39" t="e">
        <f t="shared" si="51"/>
        <v>#DIV/0!</v>
      </c>
      <c r="W258" s="49" t="e">
        <f t="shared" si="52"/>
        <v>#DIV/0!</v>
      </c>
      <c r="X258" s="49" t="e">
        <f t="shared" si="54"/>
        <v>#DIV/0!</v>
      </c>
    </row>
    <row r="259" spans="1:24" x14ac:dyDescent="0.2">
      <c r="A259" s="50">
        <v>43405</v>
      </c>
      <c r="B259" s="35">
        <f t="shared" si="58"/>
        <v>0</v>
      </c>
      <c r="C259" s="35"/>
      <c r="D259" s="35"/>
      <c r="E259" s="35"/>
      <c r="F259" s="35">
        <f t="shared" si="46"/>
        <v>0</v>
      </c>
      <c r="G259" s="36"/>
      <c r="H259" s="150"/>
      <c r="I259" s="18">
        <f t="shared" si="45"/>
        <v>0</v>
      </c>
      <c r="K259" s="16">
        <v>6.4</v>
      </c>
      <c r="L259" s="20">
        <f t="shared" si="47"/>
        <v>-1.4206646715224536E-2</v>
      </c>
      <c r="M259" s="18">
        <f t="shared" si="48"/>
        <v>-1.4299999999999993E-2</v>
      </c>
      <c r="N259" s="18">
        <f t="shared" si="57"/>
        <v>-1.1916666666666662E-3</v>
      </c>
      <c r="P259" s="52">
        <v>43405</v>
      </c>
      <c r="Q259" s="39" t="e">
        <f t="shared" si="53"/>
        <v>#DIV/0!</v>
      </c>
      <c r="R259" s="39">
        <f t="shared" si="49"/>
        <v>0</v>
      </c>
      <c r="S259" s="39" t="e">
        <f t="shared" si="56"/>
        <v>#DIV/0!</v>
      </c>
      <c r="T259" s="39">
        <f t="shared" si="50"/>
        <v>0</v>
      </c>
      <c r="U259" s="39" t="e">
        <f t="shared" si="51"/>
        <v>#DIV/0!</v>
      </c>
      <c r="W259" s="49" t="e">
        <f t="shared" si="52"/>
        <v>#DIV/0!</v>
      </c>
      <c r="X259" s="49" t="e">
        <f t="shared" si="54"/>
        <v>#DIV/0!</v>
      </c>
    </row>
    <row r="260" spans="1:24" x14ac:dyDescent="0.2">
      <c r="A260" s="50">
        <v>43435</v>
      </c>
      <c r="B260" s="35">
        <f t="shared" si="58"/>
        <v>0</v>
      </c>
      <c r="C260" s="35"/>
      <c r="D260" s="35"/>
      <c r="E260" s="35"/>
      <c r="F260" s="35">
        <f t="shared" si="46"/>
        <v>0</v>
      </c>
      <c r="G260" s="36"/>
      <c r="H260" s="150"/>
      <c r="I260" s="18">
        <f t="shared" si="45"/>
        <v>0</v>
      </c>
      <c r="K260" s="16">
        <v>6.419999999999999</v>
      </c>
      <c r="L260" s="20">
        <f t="shared" si="47"/>
        <v>-1.400923469980242E-2</v>
      </c>
      <c r="M260" s="18">
        <f t="shared" si="48"/>
        <v>-1.4100000000000001E-2</v>
      </c>
      <c r="N260" s="18">
        <f t="shared" si="57"/>
        <v>-1.175E-3</v>
      </c>
      <c r="P260" s="52">
        <v>43435</v>
      </c>
      <c r="Q260" s="39" t="e">
        <f t="shared" si="53"/>
        <v>#DIV/0!</v>
      </c>
      <c r="R260" s="39">
        <f t="shared" si="49"/>
        <v>0</v>
      </c>
      <c r="S260" s="39" t="e">
        <f t="shared" si="56"/>
        <v>#DIV/0!</v>
      </c>
      <c r="T260" s="39">
        <f t="shared" si="50"/>
        <v>0</v>
      </c>
      <c r="U260" s="39" t="e">
        <f t="shared" si="51"/>
        <v>#DIV/0!</v>
      </c>
      <c r="W260" s="49" t="e">
        <f t="shared" si="52"/>
        <v>#DIV/0!</v>
      </c>
      <c r="X260" s="49" t="e">
        <f t="shared" si="54"/>
        <v>#DIV/0!</v>
      </c>
    </row>
    <row r="261" spans="1:24" x14ac:dyDescent="0.2">
      <c r="A261" s="50">
        <v>43466</v>
      </c>
      <c r="B261" s="35">
        <f t="shared" si="58"/>
        <v>0</v>
      </c>
      <c r="C261" s="35"/>
      <c r="D261" s="35"/>
      <c r="E261" s="35"/>
      <c r="F261" s="35">
        <f t="shared" si="46"/>
        <v>0</v>
      </c>
      <c r="G261" s="36"/>
      <c r="H261" s="150"/>
      <c r="I261" s="18">
        <f t="shared" si="45"/>
        <v>0</v>
      </c>
      <c r="K261" s="16">
        <v>6.4600000000000009</v>
      </c>
      <c r="L261" s="20">
        <f t="shared" si="47"/>
        <v>-1.3614301948596808E-2</v>
      </c>
      <c r="M261" s="18">
        <f t="shared" si="48"/>
        <v>-1.369999999999999E-2</v>
      </c>
      <c r="N261" s="18">
        <f t="shared" si="57"/>
        <v>-1.1416666666666658E-3</v>
      </c>
      <c r="P261" s="52">
        <v>43466</v>
      </c>
      <c r="Q261" s="39" t="e">
        <f t="shared" si="53"/>
        <v>#DIV/0!</v>
      </c>
      <c r="R261" s="39">
        <f t="shared" si="49"/>
        <v>0</v>
      </c>
      <c r="S261" s="39" t="e">
        <f t="shared" si="56"/>
        <v>#DIV/0!</v>
      </c>
      <c r="T261" s="39">
        <f t="shared" si="50"/>
        <v>0</v>
      </c>
      <c r="U261" s="39" t="e">
        <f t="shared" si="51"/>
        <v>#DIV/0!</v>
      </c>
      <c r="W261" s="49" t="e">
        <f t="shared" si="52"/>
        <v>#DIV/0!</v>
      </c>
      <c r="X261" s="49" t="e">
        <f t="shared" si="54"/>
        <v>#DIV/0!</v>
      </c>
    </row>
    <row r="262" spans="1:24" x14ac:dyDescent="0.2">
      <c r="A262" s="50">
        <v>43497</v>
      </c>
      <c r="B262" s="35">
        <f t="shared" si="58"/>
        <v>0</v>
      </c>
      <c r="C262" s="35"/>
      <c r="D262" s="35"/>
      <c r="E262" s="35"/>
      <c r="F262" s="35">
        <f t="shared" si="46"/>
        <v>0</v>
      </c>
      <c r="G262" s="36"/>
      <c r="H262" s="150"/>
      <c r="I262" s="18">
        <f t="shared" si="45"/>
        <v>0</v>
      </c>
      <c r="K262" s="16">
        <v>6.41</v>
      </c>
      <c r="L262" s="20">
        <f t="shared" si="47"/>
        <v>-1.4107945236898289E-2</v>
      </c>
      <c r="M262" s="18">
        <f t="shared" si="48"/>
        <v>-1.419999999999999E-2</v>
      </c>
      <c r="N262" s="18">
        <f t="shared" si="57"/>
        <v>-1.1833333333333325E-3</v>
      </c>
      <c r="P262" s="52">
        <v>43497</v>
      </c>
      <c r="Q262" s="39" t="e">
        <f t="shared" si="53"/>
        <v>#DIV/0!</v>
      </c>
      <c r="R262" s="39">
        <f t="shared" si="49"/>
        <v>0</v>
      </c>
      <c r="S262" s="39" t="e">
        <f t="shared" si="56"/>
        <v>#DIV/0!</v>
      </c>
      <c r="T262" s="39">
        <f t="shared" si="50"/>
        <v>0</v>
      </c>
      <c r="U262" s="39" t="e">
        <f t="shared" si="51"/>
        <v>#DIV/0!</v>
      </c>
      <c r="W262" s="49" t="e">
        <f t="shared" si="52"/>
        <v>#DIV/0!</v>
      </c>
      <c r="X262" s="49" t="e">
        <f t="shared" si="54"/>
        <v>#DIV/0!</v>
      </c>
    </row>
    <row r="263" spans="1:24" x14ac:dyDescent="0.2">
      <c r="A263" s="50">
        <v>43525</v>
      </c>
      <c r="B263" s="35">
        <f t="shared" si="58"/>
        <v>0</v>
      </c>
      <c r="C263" s="35"/>
      <c r="D263" s="35"/>
      <c r="E263" s="35"/>
      <c r="F263" s="35">
        <f t="shared" si="46"/>
        <v>0</v>
      </c>
      <c r="G263" s="36"/>
      <c r="H263" s="150"/>
      <c r="I263" s="18">
        <f t="shared" si="45"/>
        <v>0</v>
      </c>
      <c r="K263" s="16">
        <v>6.370000000000001</v>
      </c>
      <c r="L263" s="20">
        <f t="shared" si="47"/>
        <v>-1.450269680513816E-2</v>
      </c>
      <c r="M263" s="18">
        <f t="shared" si="48"/>
        <v>-1.4599999999999988E-2</v>
      </c>
      <c r="N263" s="18">
        <f t="shared" si="57"/>
        <v>-1.2166666666666656E-3</v>
      </c>
      <c r="P263" s="52">
        <v>43525</v>
      </c>
      <c r="Q263" s="39" t="e">
        <f t="shared" si="53"/>
        <v>#DIV/0!</v>
      </c>
      <c r="R263" s="39">
        <f t="shared" si="49"/>
        <v>0</v>
      </c>
      <c r="S263" s="39" t="e">
        <f t="shared" si="56"/>
        <v>#DIV/0!</v>
      </c>
      <c r="T263" s="39">
        <f t="shared" si="50"/>
        <v>0</v>
      </c>
      <c r="U263" s="39" t="e">
        <f t="shared" si="51"/>
        <v>#DIV/0!</v>
      </c>
      <c r="W263" s="49" t="e">
        <f t="shared" si="52"/>
        <v>#DIV/0!</v>
      </c>
      <c r="X263" s="49" t="e">
        <f t="shared" si="54"/>
        <v>#DIV/0!</v>
      </c>
    </row>
    <row r="264" spans="1:24" x14ac:dyDescent="0.2">
      <c r="A264" s="50">
        <v>43556</v>
      </c>
      <c r="B264" s="35">
        <f t="shared" si="58"/>
        <v>0</v>
      </c>
      <c r="C264" s="35"/>
      <c r="D264" s="35"/>
      <c r="E264" s="35"/>
      <c r="F264" s="35">
        <f t="shared" si="46"/>
        <v>0</v>
      </c>
      <c r="G264" s="36"/>
      <c r="H264" s="150"/>
      <c r="I264" s="18">
        <f t="shared" si="45"/>
        <v>0</v>
      </c>
      <c r="K264" s="16">
        <v>6.35</v>
      </c>
      <c r="L264" s="20">
        <f t="shared" si="47"/>
        <v>-1.4700018251750824E-2</v>
      </c>
      <c r="M264" s="18">
        <f t="shared" si="48"/>
        <v>-1.4799999999999994E-2</v>
      </c>
      <c r="N264" s="18">
        <f t="shared" si="57"/>
        <v>-1.2333333333333328E-3</v>
      </c>
      <c r="P264" s="52">
        <v>43556</v>
      </c>
      <c r="Q264" s="39" t="e">
        <f t="shared" si="53"/>
        <v>#DIV/0!</v>
      </c>
      <c r="R264" s="39">
        <f t="shared" si="49"/>
        <v>0</v>
      </c>
      <c r="S264" s="39" t="e">
        <f t="shared" si="56"/>
        <v>#DIV/0!</v>
      </c>
      <c r="T264" s="39">
        <f t="shared" si="50"/>
        <v>0</v>
      </c>
      <c r="U264" s="39" t="e">
        <f t="shared" si="51"/>
        <v>#DIV/0!</v>
      </c>
      <c r="W264" s="49" t="e">
        <f t="shared" si="52"/>
        <v>#DIV/0!</v>
      </c>
      <c r="X264" s="49" t="e">
        <f t="shared" si="54"/>
        <v>#DIV/0!</v>
      </c>
    </row>
    <row r="265" spans="1:24" x14ac:dyDescent="0.2">
      <c r="A265" s="50">
        <v>43586</v>
      </c>
      <c r="B265" s="35">
        <f t="shared" si="58"/>
        <v>0</v>
      </c>
      <c r="C265" s="35"/>
      <c r="D265" s="35"/>
      <c r="E265" s="35"/>
      <c r="F265" s="35">
        <f t="shared" si="46"/>
        <v>0</v>
      </c>
      <c r="G265" s="36"/>
      <c r="H265" s="150"/>
      <c r="I265" s="18">
        <f t="shared" ref="I265:I272" si="59">H265/12</f>
        <v>0</v>
      </c>
      <c r="K265" s="16">
        <v>6.3299999999999992</v>
      </c>
      <c r="L265" s="20">
        <f t="shared" si="47"/>
        <v>-1.4897303481416824E-2</v>
      </c>
      <c r="M265" s="18">
        <f t="shared" si="48"/>
        <v>-1.4999999999999999E-2</v>
      </c>
      <c r="N265" s="18">
        <f t="shared" si="57"/>
        <v>-1.25E-3</v>
      </c>
      <c r="P265" s="52">
        <v>43586</v>
      </c>
      <c r="Q265" s="39" t="e">
        <f t="shared" si="53"/>
        <v>#DIV/0!</v>
      </c>
      <c r="R265" s="39">
        <f t="shared" si="49"/>
        <v>0</v>
      </c>
      <c r="S265" s="39" t="e">
        <f t="shared" si="56"/>
        <v>#DIV/0!</v>
      </c>
      <c r="T265" s="39">
        <f t="shared" si="50"/>
        <v>0</v>
      </c>
      <c r="U265" s="39" t="e">
        <f t="shared" si="51"/>
        <v>#DIV/0!</v>
      </c>
      <c r="W265" s="49" t="e">
        <f t="shared" si="52"/>
        <v>#DIV/0!</v>
      </c>
      <c r="X265" s="49" t="e">
        <f t="shared" si="54"/>
        <v>#DIV/0!</v>
      </c>
    </row>
    <row r="266" spans="1:24" x14ac:dyDescent="0.2">
      <c r="A266" s="50">
        <v>43617</v>
      </c>
      <c r="B266" s="35">
        <f t="shared" si="58"/>
        <v>0</v>
      </c>
      <c r="C266" s="35"/>
      <c r="D266" s="35"/>
      <c r="E266" s="35"/>
      <c r="F266" s="35">
        <f t="shared" ref="F266:F272" si="60">B266+C266+D266+E266</f>
        <v>0</v>
      </c>
      <c r="G266" s="36"/>
      <c r="H266" s="150"/>
      <c r="I266" s="18">
        <f t="shared" si="59"/>
        <v>0</v>
      </c>
      <c r="K266" s="16">
        <v>6.3</v>
      </c>
      <c r="L266" s="20">
        <f t="shared" ref="L266:L272" si="61">POWER(1+N266,12)-1</f>
        <v>-1.5193163432362544E-2</v>
      </c>
      <c r="M266" s="18">
        <f t="shared" ref="M266:M272" si="62">K266/100+$K$8</f>
        <v>-1.5299999999999994E-2</v>
      </c>
      <c r="N266" s="18">
        <f t="shared" si="57"/>
        <v>-1.2749999999999994E-3</v>
      </c>
      <c r="P266" s="52">
        <v>43617</v>
      </c>
      <c r="Q266" s="39" t="e">
        <f t="shared" si="53"/>
        <v>#DIV/0!</v>
      </c>
      <c r="R266" s="39">
        <f t="shared" ref="R266:R272" si="63">C266</f>
        <v>0</v>
      </c>
      <c r="S266" s="39" t="e">
        <f t="shared" si="56"/>
        <v>#DIV/0!</v>
      </c>
      <c r="T266" s="39">
        <f t="shared" ref="T266:T272" si="64">E266</f>
        <v>0</v>
      </c>
      <c r="U266" s="39" t="e">
        <f t="shared" ref="U266:U272" si="65">Q266+R266+S266+T266</f>
        <v>#DIV/0!</v>
      </c>
      <c r="W266" s="49" t="e">
        <f t="shared" ref="W266:W272" si="66">D266-S266</f>
        <v>#DIV/0!</v>
      </c>
      <c r="X266" s="49" t="e">
        <f t="shared" si="54"/>
        <v>#DIV/0!</v>
      </c>
    </row>
    <row r="267" spans="1:24" x14ac:dyDescent="0.2">
      <c r="A267" s="50">
        <v>43647</v>
      </c>
      <c r="B267" s="35">
        <f t="shared" si="58"/>
        <v>0</v>
      </c>
      <c r="C267" s="35"/>
      <c r="D267" s="35"/>
      <c r="E267" s="35"/>
      <c r="F267" s="35">
        <f t="shared" si="60"/>
        <v>0</v>
      </c>
      <c r="G267" s="36"/>
      <c r="H267" s="150"/>
      <c r="I267" s="18">
        <f t="shared" si="59"/>
        <v>0</v>
      </c>
      <c r="K267" s="16">
        <v>6.25</v>
      </c>
      <c r="L267" s="20">
        <f t="shared" si="61"/>
        <v>-1.5686082351470731E-2</v>
      </c>
      <c r="M267" s="18">
        <f t="shared" si="62"/>
        <v>-1.5799999999999995E-2</v>
      </c>
      <c r="N267" s="18">
        <f t="shared" si="57"/>
        <v>-1.3166666666666663E-3</v>
      </c>
      <c r="P267" s="52">
        <v>43647</v>
      </c>
      <c r="Q267" s="39" t="e">
        <f t="shared" si="53"/>
        <v>#DIV/0!</v>
      </c>
      <c r="R267" s="39">
        <f t="shared" si="63"/>
        <v>0</v>
      </c>
      <c r="S267" s="39" t="e">
        <f t="shared" si="56"/>
        <v>#DIV/0!</v>
      </c>
      <c r="T267" s="39">
        <f t="shared" si="64"/>
        <v>0</v>
      </c>
      <c r="U267" s="39" t="e">
        <f t="shared" si="65"/>
        <v>#DIV/0!</v>
      </c>
      <c r="W267" s="49" t="e">
        <f t="shared" si="66"/>
        <v>#DIV/0!</v>
      </c>
      <c r="X267" s="49" t="e">
        <f t="shared" si="54"/>
        <v>#DIV/0!</v>
      </c>
    </row>
    <row r="268" spans="1:24" x14ac:dyDescent="0.2">
      <c r="A268" s="50">
        <v>43678</v>
      </c>
      <c r="B268" s="35">
        <f t="shared" si="58"/>
        <v>0</v>
      </c>
      <c r="C268" s="35"/>
      <c r="D268" s="35"/>
      <c r="E268" s="35"/>
      <c r="F268" s="35">
        <f t="shared" si="60"/>
        <v>0</v>
      </c>
      <c r="G268" s="36"/>
      <c r="H268" s="150"/>
      <c r="I268" s="18">
        <f t="shared" si="59"/>
        <v>0</v>
      </c>
      <c r="K268" s="16">
        <v>6.25</v>
      </c>
      <c r="L268" s="20">
        <f t="shared" si="61"/>
        <v>-1.5686082351470731E-2</v>
      </c>
      <c r="M268" s="18">
        <f t="shared" si="62"/>
        <v>-1.5799999999999995E-2</v>
      </c>
      <c r="N268" s="18">
        <f t="shared" si="57"/>
        <v>-1.3166666666666663E-3</v>
      </c>
      <c r="P268" s="52">
        <v>43678</v>
      </c>
      <c r="Q268" s="39" t="e">
        <f t="shared" si="53"/>
        <v>#DIV/0!</v>
      </c>
      <c r="R268" s="39">
        <f t="shared" si="63"/>
        <v>0</v>
      </c>
      <c r="S268" s="39" t="e">
        <f t="shared" si="56"/>
        <v>#DIV/0!</v>
      </c>
      <c r="T268" s="39">
        <f t="shared" si="64"/>
        <v>0</v>
      </c>
      <c r="U268" s="39" t="e">
        <f t="shared" si="65"/>
        <v>#DIV/0!</v>
      </c>
      <c r="W268" s="49" t="e">
        <f t="shared" si="66"/>
        <v>#DIV/0!</v>
      </c>
      <c r="X268" s="49" t="e">
        <f t="shared" si="54"/>
        <v>#DIV/0!</v>
      </c>
    </row>
    <row r="269" spans="1:24" x14ac:dyDescent="0.2">
      <c r="A269" s="50">
        <v>43709</v>
      </c>
      <c r="B269" s="35">
        <f t="shared" si="58"/>
        <v>0</v>
      </c>
      <c r="C269" s="35"/>
      <c r="D269" s="35"/>
      <c r="E269" s="35"/>
      <c r="F269" s="35">
        <f t="shared" si="60"/>
        <v>0</v>
      </c>
      <c r="G269" s="36"/>
      <c r="H269" s="150"/>
      <c r="I269" s="18">
        <f t="shared" si="59"/>
        <v>0</v>
      </c>
      <c r="K269" s="16">
        <v>6.23</v>
      </c>
      <c r="L269" s="20">
        <f t="shared" si="61"/>
        <v>-1.5883186587035469E-2</v>
      </c>
      <c r="M269" s="18">
        <f t="shared" si="62"/>
        <v>-1.5999999999999993E-2</v>
      </c>
      <c r="N269" s="18">
        <f t="shared" si="57"/>
        <v>-1.3333333333333329E-3</v>
      </c>
      <c r="P269" s="52">
        <v>43709</v>
      </c>
      <c r="Q269" s="39" t="e">
        <f t="shared" ref="Q269:Q272" si="67">U268</f>
        <v>#DIV/0!</v>
      </c>
      <c r="R269" s="39">
        <f t="shared" si="63"/>
        <v>0</v>
      </c>
      <c r="S269" s="39" t="e">
        <f t="shared" si="56"/>
        <v>#DIV/0!</v>
      </c>
      <c r="T269" s="39">
        <f t="shared" si="64"/>
        <v>0</v>
      </c>
      <c r="U269" s="39" t="e">
        <f t="shared" si="65"/>
        <v>#DIV/0!</v>
      </c>
      <c r="W269" s="49" t="e">
        <f t="shared" si="66"/>
        <v>#DIV/0!</v>
      </c>
      <c r="X269" s="49" t="e">
        <f>X268+W269</f>
        <v>#DIV/0!</v>
      </c>
    </row>
    <row r="270" spans="1:24" x14ac:dyDescent="0.2">
      <c r="A270" s="50">
        <v>43739</v>
      </c>
      <c r="B270" s="35">
        <f t="shared" si="58"/>
        <v>0</v>
      </c>
      <c r="C270" s="35"/>
      <c r="D270" s="35"/>
      <c r="E270" s="35"/>
      <c r="F270" s="35">
        <f t="shared" si="60"/>
        <v>0</v>
      </c>
      <c r="G270" s="36"/>
      <c r="H270" s="150"/>
      <c r="I270" s="18">
        <f t="shared" si="59"/>
        <v>0</v>
      </c>
      <c r="K270" s="16">
        <v>6.22</v>
      </c>
      <c r="L270" s="20">
        <f t="shared" si="61"/>
        <v>-1.5981725136678837E-2</v>
      </c>
      <c r="M270" s="18">
        <f t="shared" si="62"/>
        <v>-1.6099999999999996E-2</v>
      </c>
      <c r="N270" s="18">
        <f t="shared" si="57"/>
        <v>-1.3416666666666664E-3</v>
      </c>
      <c r="P270" s="52">
        <v>43739</v>
      </c>
      <c r="Q270" s="39" t="e">
        <f t="shared" si="67"/>
        <v>#DIV/0!</v>
      </c>
      <c r="R270" s="39">
        <f t="shared" si="63"/>
        <v>0</v>
      </c>
      <c r="S270" s="39" t="e">
        <f t="shared" si="56"/>
        <v>#DIV/0!</v>
      </c>
      <c r="T270" s="39">
        <f t="shared" si="64"/>
        <v>0</v>
      </c>
      <c r="U270" s="39" t="e">
        <f t="shared" si="65"/>
        <v>#DIV/0!</v>
      </c>
      <c r="W270" s="49" t="e">
        <f t="shared" si="66"/>
        <v>#DIV/0!</v>
      </c>
      <c r="X270" s="49" t="e">
        <f>X269+W270</f>
        <v>#DIV/0!</v>
      </c>
    </row>
    <row r="271" spans="1:24" x14ac:dyDescent="0.2">
      <c r="A271" s="50">
        <v>43770</v>
      </c>
      <c r="B271" s="35">
        <f t="shared" si="58"/>
        <v>0</v>
      </c>
      <c r="C271" s="35"/>
      <c r="D271" s="35"/>
      <c r="E271" s="35"/>
      <c r="F271" s="35">
        <f t="shared" si="60"/>
        <v>0</v>
      </c>
      <c r="G271" s="36"/>
      <c r="H271" s="150"/>
      <c r="I271" s="18">
        <f t="shared" si="59"/>
        <v>0</v>
      </c>
      <c r="K271" s="16">
        <v>6.21</v>
      </c>
      <c r="L271" s="20">
        <f t="shared" si="61"/>
        <v>-1.6080254641899661E-2</v>
      </c>
      <c r="M271" s="18">
        <f t="shared" si="62"/>
        <v>-1.6199999999999992E-2</v>
      </c>
      <c r="N271" s="18">
        <f t="shared" si="57"/>
        <v>-1.3499999999999994E-3</v>
      </c>
      <c r="P271" s="52">
        <v>43770</v>
      </c>
      <c r="Q271" s="39" t="e">
        <f t="shared" si="67"/>
        <v>#DIV/0!</v>
      </c>
      <c r="R271" s="39">
        <f t="shared" si="63"/>
        <v>0</v>
      </c>
      <c r="S271" s="39" t="e">
        <f t="shared" si="56"/>
        <v>#DIV/0!</v>
      </c>
      <c r="T271" s="39">
        <f t="shared" si="64"/>
        <v>0</v>
      </c>
      <c r="U271" s="39" t="e">
        <f t="shared" si="65"/>
        <v>#DIV/0!</v>
      </c>
      <c r="W271" s="49" t="e">
        <f t="shared" si="66"/>
        <v>#DIV/0!</v>
      </c>
      <c r="X271" s="49" t="e">
        <f>X270+W271</f>
        <v>#DIV/0!</v>
      </c>
    </row>
    <row r="272" spans="1:24" x14ac:dyDescent="0.2">
      <c r="A272" s="47">
        <v>43800</v>
      </c>
      <c r="B272" s="35">
        <f t="shared" si="58"/>
        <v>0</v>
      </c>
      <c r="C272" s="35"/>
      <c r="D272" s="35"/>
      <c r="E272" s="35"/>
      <c r="F272" s="35">
        <f t="shared" si="60"/>
        <v>0</v>
      </c>
      <c r="G272" s="36"/>
      <c r="H272" s="150"/>
      <c r="I272" s="18">
        <f t="shared" si="59"/>
        <v>0</v>
      </c>
      <c r="K272" s="16">
        <v>6.16</v>
      </c>
      <c r="L272" s="20">
        <f t="shared" si="61"/>
        <v>-1.6572766528114791E-2</v>
      </c>
      <c r="M272" s="18">
        <f t="shared" si="62"/>
        <v>-1.6699999999999993E-2</v>
      </c>
      <c r="N272" s="18">
        <f t="shared" si="57"/>
        <v>-1.3916666666666661E-3</v>
      </c>
      <c r="P272" s="48">
        <v>43800</v>
      </c>
      <c r="Q272" s="39" t="e">
        <f t="shared" si="67"/>
        <v>#DIV/0!</v>
      </c>
      <c r="R272" s="39">
        <f t="shared" si="63"/>
        <v>0</v>
      </c>
      <c r="S272" s="39" t="e">
        <f t="shared" si="56"/>
        <v>#DIV/0!</v>
      </c>
      <c r="T272" s="39">
        <f t="shared" si="64"/>
        <v>0</v>
      </c>
      <c r="U272" s="39" t="e">
        <f t="shared" si="65"/>
        <v>#DIV/0!</v>
      </c>
      <c r="W272" s="49" t="e">
        <f t="shared" si="66"/>
        <v>#DIV/0!</v>
      </c>
      <c r="X272" s="49" t="e">
        <f>X271+W272</f>
        <v>#DIV/0!</v>
      </c>
    </row>
    <row r="273" spans="1:23" x14ac:dyDescent="0.2">
      <c r="A273" s="34"/>
      <c r="B273" s="35"/>
      <c r="C273" s="35"/>
      <c r="D273" s="35"/>
      <c r="E273" s="35"/>
      <c r="F273" s="35"/>
      <c r="G273" s="36"/>
      <c r="P273" s="57"/>
      <c r="Q273" s="57"/>
      <c r="R273" s="57"/>
      <c r="S273" s="57"/>
      <c r="T273" s="57"/>
      <c r="U273" s="57"/>
    </row>
    <row r="274" spans="1:23" x14ac:dyDescent="0.2">
      <c r="A274" s="59"/>
      <c r="B274" s="83">
        <f>F9</f>
        <v>0</v>
      </c>
      <c r="C274" s="83">
        <f>SUM(C10:C272)</f>
        <v>0</v>
      </c>
      <c r="D274" s="83">
        <f>SUM(D10:D272)</f>
        <v>0</v>
      </c>
      <c r="E274" s="83">
        <f>SUM(E10:E272)</f>
        <v>0</v>
      </c>
      <c r="F274" s="83">
        <f>SUM(B274:E274)</f>
        <v>0</v>
      </c>
      <c r="G274" s="69" t="s">
        <v>19</v>
      </c>
      <c r="H274" s="66"/>
      <c r="I274" s="60"/>
      <c r="J274" s="64"/>
      <c r="K274" s="60"/>
      <c r="L274" s="68"/>
      <c r="M274" s="66"/>
      <c r="N274" s="60"/>
      <c r="O274" s="60"/>
      <c r="P274" s="60"/>
      <c r="Q274" s="83">
        <f>Q10</f>
        <v>0</v>
      </c>
      <c r="R274" s="83">
        <f>SUM(R10:R272)</f>
        <v>0</v>
      </c>
      <c r="S274" s="83" t="e">
        <f>SUM(S10:S272)</f>
        <v>#DIV/0!</v>
      </c>
      <c r="T274" s="83">
        <f>SUM(T10:T272)</f>
        <v>0</v>
      </c>
      <c r="U274" s="83" t="e">
        <f>SUM(Q274:T274)</f>
        <v>#DIV/0!</v>
      </c>
      <c r="V274" s="86"/>
      <c r="W274" s="87" t="e">
        <f>SUM(W10:W272)</f>
        <v>#DIV/0!</v>
      </c>
    </row>
    <row r="275" spans="1:23" x14ac:dyDescent="0.2">
      <c r="A275" s="59"/>
      <c r="B275" s="58"/>
      <c r="C275" s="58"/>
      <c r="D275" s="58"/>
      <c r="E275" s="58"/>
      <c r="F275" s="58"/>
      <c r="G275" s="60"/>
      <c r="H275" s="66"/>
      <c r="I275" s="60"/>
      <c r="J275" s="64"/>
      <c r="K275" s="60"/>
      <c r="L275" s="68"/>
      <c r="M275" s="66"/>
      <c r="N275" s="60"/>
      <c r="O275" s="60"/>
      <c r="P275" s="60"/>
      <c r="Q275" s="60"/>
      <c r="R275" s="60"/>
      <c r="S275" s="60"/>
      <c r="T275" s="60"/>
      <c r="U275" s="60"/>
      <c r="V275" s="60"/>
      <c r="W275" s="71"/>
    </row>
    <row r="276" spans="1:23" x14ac:dyDescent="0.2">
      <c r="A276" s="59"/>
      <c r="B276" s="58"/>
      <c r="C276" s="58"/>
      <c r="D276" s="58"/>
      <c r="E276" s="58"/>
      <c r="F276" s="58"/>
      <c r="G276" s="60"/>
      <c r="H276" s="66"/>
      <c r="I276" s="60"/>
      <c r="J276" s="64"/>
      <c r="K276" s="60"/>
      <c r="L276" s="68"/>
      <c r="M276" s="66"/>
      <c r="N276" s="60"/>
      <c r="O276" s="60"/>
      <c r="P276" s="60"/>
      <c r="Q276" s="60"/>
      <c r="R276" s="60"/>
      <c r="S276" s="60"/>
      <c r="T276" s="60"/>
      <c r="U276" s="60"/>
      <c r="V276" s="60"/>
      <c r="W276" s="64"/>
    </row>
    <row r="277" spans="1:23" ht="17" thickBot="1" x14ac:dyDescent="0.25">
      <c r="A277" s="59"/>
      <c r="B277" s="58"/>
      <c r="C277" s="58"/>
      <c r="D277" s="58"/>
      <c r="E277" s="58"/>
      <c r="F277" s="58"/>
      <c r="G277" s="60"/>
      <c r="H277" s="66"/>
      <c r="I277" s="60"/>
      <c r="J277" s="64"/>
      <c r="K277" s="60"/>
      <c r="L277" s="68"/>
      <c r="M277" s="66"/>
      <c r="N277" s="60"/>
      <c r="O277" s="60"/>
      <c r="P277" s="60"/>
      <c r="Q277" s="60"/>
      <c r="R277" s="60"/>
      <c r="S277" s="60"/>
      <c r="T277" s="60"/>
      <c r="U277" s="60"/>
      <c r="V277" s="60"/>
      <c r="W277" s="64"/>
    </row>
    <row r="278" spans="1:23" ht="17" thickTop="1" x14ac:dyDescent="0.2">
      <c r="A278" s="59"/>
      <c r="B278" s="58"/>
      <c r="C278" s="58"/>
      <c r="D278" s="58"/>
      <c r="E278" s="58"/>
      <c r="F278" s="58"/>
      <c r="G278" s="60"/>
      <c r="H278" s="66"/>
      <c r="I278" s="60"/>
      <c r="J278" s="64"/>
      <c r="K278" s="60"/>
      <c r="L278" s="68"/>
      <c r="M278" s="66"/>
      <c r="N278" s="60"/>
      <c r="O278" s="60"/>
      <c r="P278" s="60"/>
      <c r="Q278" s="60"/>
      <c r="R278" s="60"/>
      <c r="S278" s="72" t="s">
        <v>20</v>
      </c>
      <c r="T278" s="73"/>
      <c r="U278" s="85" t="e">
        <f>W274</f>
        <v>#DIV/0!</v>
      </c>
      <c r="V278" s="60"/>
      <c r="W278" s="64"/>
    </row>
    <row r="279" spans="1:23" ht="17" thickBot="1" x14ac:dyDescent="0.25">
      <c r="A279" s="59"/>
      <c r="B279" s="58"/>
      <c r="C279" s="58"/>
      <c r="D279" s="58"/>
      <c r="E279" s="58"/>
      <c r="F279" s="58"/>
      <c r="G279" s="60"/>
      <c r="H279" s="66"/>
      <c r="I279" s="60"/>
      <c r="J279" s="64"/>
      <c r="K279" s="60"/>
      <c r="L279" s="68"/>
      <c r="M279" s="66"/>
      <c r="N279" s="60"/>
      <c r="O279" s="60"/>
      <c r="P279" s="60"/>
      <c r="Q279" s="60"/>
      <c r="R279" s="60"/>
      <c r="S279" s="74"/>
      <c r="T279" s="75"/>
      <c r="U279" s="76"/>
      <c r="V279" s="60"/>
      <c r="W279" s="64"/>
    </row>
    <row r="280" spans="1:23" ht="17" thickTop="1" x14ac:dyDescent="0.2">
      <c r="A280" s="59"/>
      <c r="B280" s="58"/>
      <c r="C280" s="58"/>
      <c r="D280" s="58"/>
      <c r="E280" s="58"/>
      <c r="F280" s="58"/>
      <c r="G280" s="60"/>
      <c r="H280" s="66"/>
      <c r="I280" s="60"/>
      <c r="J280" s="64"/>
      <c r="K280" s="60"/>
      <c r="L280" s="68"/>
      <c r="M280" s="66"/>
      <c r="N280" s="60"/>
      <c r="O280" s="60"/>
      <c r="P280" s="60"/>
      <c r="Q280" s="60"/>
      <c r="R280" s="60"/>
      <c r="S280" s="60"/>
      <c r="T280" s="60"/>
      <c r="U280" s="60"/>
      <c r="V280" s="60"/>
      <c r="W280" s="64"/>
    </row>
    <row r="282" spans="1:23" x14ac:dyDescent="0.2">
      <c r="A282" s="14" t="s">
        <v>35</v>
      </c>
      <c r="B282" s="144" t="s">
        <v>36</v>
      </c>
    </row>
  </sheetData>
  <sheetProtection algorithmName="SHA-512" hashValue="ZIRpIqHYqnitsC66PO42z8MPztP4ng+FMdluKQXVOOEZkrRg0FplCoydkD0NtGmyKMPnG1dJzbSe1Lg2qJh6iA==" saltValue="NJ2OaZrop541iw++6zSkJg==" spinCount="100000" sheet="1" objects="1" scenarios="1" deleteRows="0"/>
  <mergeCells count="1">
    <mergeCell ref="H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E934-D928-B74E-A060-0774BD5AD1C4}">
  <dimension ref="A1:Y270"/>
  <sheetViews>
    <sheetView workbookViewId="0">
      <selection activeCell="H9" sqref="H9"/>
    </sheetView>
  </sheetViews>
  <sheetFormatPr baseColWidth="10" defaultColWidth="8.83203125" defaultRowHeight="16" x14ac:dyDescent="0.2"/>
  <cols>
    <col min="1" max="1" width="12.1640625" style="8" customWidth="1"/>
    <col min="2" max="2" width="10.5" style="9" customWidth="1"/>
    <col min="3" max="3" width="9.5" style="9" customWidth="1"/>
    <col min="4" max="4" width="9.83203125" style="9" customWidth="1"/>
    <col min="5" max="5" width="11.83203125" style="9" customWidth="1"/>
    <col min="6" max="6" width="11.5" style="9" customWidth="1"/>
    <col min="8" max="8" width="9.33203125" style="10" customWidth="1"/>
    <col min="9" max="9" width="15.33203125" style="7" bestFit="1" customWidth="1"/>
    <col min="11" max="11" width="10.5" style="12" customWidth="1"/>
    <col min="12" max="12" width="10.5" customWidth="1"/>
    <col min="13" max="13" width="8.83203125" style="10"/>
    <col min="14" max="14" width="8.83203125" style="7"/>
    <col min="16" max="16" width="5.33203125" customWidth="1"/>
    <col min="17" max="17" width="12.5" customWidth="1"/>
    <col min="18" max="22" width="15.6640625" customWidth="1"/>
    <col min="23" max="23" width="6.6640625" style="11" customWidth="1"/>
    <col min="24" max="24" width="10.6640625" style="12" customWidth="1"/>
    <col min="25" max="25" width="14.6640625" style="12" customWidth="1"/>
  </cols>
  <sheetData>
    <row r="1" spans="1:25" x14ac:dyDescent="0.2">
      <c r="A1" s="88"/>
      <c r="B1" s="89"/>
      <c r="C1" s="89"/>
      <c r="D1" s="89"/>
      <c r="E1" s="89"/>
      <c r="F1" s="89"/>
      <c r="G1" s="90"/>
      <c r="H1" s="91"/>
      <c r="I1" s="92"/>
      <c r="J1" s="90"/>
      <c r="K1" s="93"/>
      <c r="L1" s="90"/>
      <c r="M1" s="94"/>
      <c r="N1" s="92"/>
      <c r="O1" s="90"/>
      <c r="P1" s="90"/>
      <c r="Q1" s="90"/>
      <c r="R1" s="90"/>
      <c r="S1" s="90"/>
      <c r="T1" s="90"/>
      <c r="U1" s="90"/>
      <c r="V1" s="90"/>
      <c r="W1" s="90"/>
      <c r="X1" s="22"/>
      <c r="Y1" s="22"/>
    </row>
    <row r="2" spans="1:25" ht="19" x14ac:dyDescent="0.25">
      <c r="A2" s="95" t="s">
        <v>32</v>
      </c>
      <c r="B2" s="95"/>
      <c r="C2" s="95"/>
      <c r="D2" s="95"/>
      <c r="E2" s="95"/>
      <c r="F2" s="89"/>
      <c r="G2" s="90"/>
      <c r="H2" s="146" t="s">
        <v>1</v>
      </c>
      <c r="I2" s="146"/>
      <c r="J2" s="146"/>
      <c r="K2" s="146"/>
      <c r="L2" s="146"/>
      <c r="M2" s="146"/>
      <c r="N2" s="146"/>
      <c r="O2" s="146"/>
      <c r="P2" s="90"/>
      <c r="Q2" s="90"/>
      <c r="R2" s="90"/>
      <c r="S2" s="90"/>
      <c r="T2" s="90"/>
      <c r="U2" s="90"/>
      <c r="V2" s="90"/>
      <c r="W2" s="90"/>
      <c r="X2" s="22"/>
      <c r="Y2" s="22"/>
    </row>
    <row r="3" spans="1:25" ht="15" customHeight="1" x14ac:dyDescent="0.25">
      <c r="A3" s="95"/>
      <c r="B3" s="89"/>
      <c r="C3" s="89"/>
      <c r="D3" s="89"/>
      <c r="E3" s="89"/>
      <c r="F3" s="89"/>
      <c r="G3" s="90"/>
      <c r="H3" s="94"/>
      <c r="I3" s="92"/>
      <c r="J3" s="90"/>
      <c r="K3" s="22"/>
      <c r="L3" s="90"/>
      <c r="M3" s="94"/>
      <c r="N3" s="92"/>
      <c r="O3" s="90"/>
      <c r="P3" s="90"/>
      <c r="Q3" s="90"/>
      <c r="R3" s="90"/>
      <c r="S3" s="90"/>
      <c r="T3" s="90"/>
      <c r="U3" s="90"/>
      <c r="V3" s="90"/>
      <c r="W3" s="90"/>
      <c r="X3" s="22"/>
      <c r="Y3" s="22"/>
    </row>
    <row r="4" spans="1:25" s="13" customFormat="1" x14ac:dyDescent="0.2">
      <c r="A4" s="96" t="s">
        <v>2</v>
      </c>
      <c r="B4" s="96"/>
      <c r="C4" s="97" t="s">
        <v>3</v>
      </c>
      <c r="D4" s="97" t="s">
        <v>4</v>
      </c>
      <c r="E4" s="97" t="s">
        <v>5</v>
      </c>
      <c r="F4" s="97" t="s">
        <v>6</v>
      </c>
      <c r="G4" s="98"/>
      <c r="H4" s="99" t="s">
        <v>7</v>
      </c>
      <c r="I4" s="100"/>
      <c r="J4" s="101"/>
      <c r="K4" s="30"/>
      <c r="L4" s="90"/>
      <c r="M4" s="99" t="s">
        <v>8</v>
      </c>
      <c r="N4" s="99"/>
      <c r="O4" s="101"/>
      <c r="P4" s="101"/>
      <c r="Q4" s="102" t="s">
        <v>9</v>
      </c>
      <c r="R4" s="102"/>
      <c r="S4" s="103" t="s">
        <v>3</v>
      </c>
      <c r="T4" s="103" t="s">
        <v>4</v>
      </c>
      <c r="U4" s="103" t="s">
        <v>5</v>
      </c>
      <c r="V4" s="103" t="s">
        <v>6</v>
      </c>
      <c r="W4" s="104"/>
      <c r="X4" s="30"/>
      <c r="Y4" s="30"/>
    </row>
    <row r="5" spans="1:25" x14ac:dyDescent="0.2">
      <c r="A5" s="105"/>
      <c r="B5" s="106"/>
      <c r="C5" s="106"/>
      <c r="D5" s="106"/>
      <c r="E5" s="106"/>
      <c r="F5" s="106"/>
      <c r="G5" s="107"/>
      <c r="H5" s="94" t="s">
        <v>10</v>
      </c>
      <c r="I5" s="92"/>
      <c r="J5" s="90"/>
      <c r="K5" s="22"/>
      <c r="L5" s="108" t="s">
        <v>21</v>
      </c>
      <c r="M5" s="94" t="s">
        <v>10</v>
      </c>
      <c r="N5" s="92"/>
      <c r="O5" s="90"/>
      <c r="P5" s="90"/>
      <c r="Q5" s="109"/>
      <c r="R5" s="110"/>
      <c r="S5" s="110"/>
      <c r="T5" s="110"/>
      <c r="U5" s="110"/>
      <c r="V5" s="110"/>
      <c r="W5" s="89"/>
      <c r="X5" s="22"/>
      <c r="Y5" s="22"/>
    </row>
    <row r="6" spans="1:25" x14ac:dyDescent="0.2">
      <c r="A6" s="105"/>
      <c r="B6" s="106"/>
      <c r="C6" s="106"/>
      <c r="D6" s="106"/>
      <c r="E6" s="106"/>
      <c r="F6" s="106"/>
      <c r="G6" s="107"/>
      <c r="H6" s="111" t="s">
        <v>11</v>
      </c>
      <c r="I6" s="112" t="s">
        <v>12</v>
      </c>
      <c r="J6" s="90" t="s">
        <v>12</v>
      </c>
      <c r="K6" s="43" t="s">
        <v>13</v>
      </c>
      <c r="L6" s="43" t="s">
        <v>22</v>
      </c>
      <c r="M6" s="111" t="s">
        <v>11</v>
      </c>
      <c r="N6" s="112" t="s">
        <v>12</v>
      </c>
      <c r="O6" s="90" t="s">
        <v>12</v>
      </c>
      <c r="P6" s="90"/>
      <c r="Q6" s="109"/>
      <c r="R6" s="110"/>
      <c r="S6" s="110"/>
      <c r="T6" s="110"/>
      <c r="U6" s="110"/>
      <c r="V6" s="110"/>
      <c r="W6" s="89"/>
      <c r="X6" s="44" t="s">
        <v>4</v>
      </c>
      <c r="Y6" s="44" t="s">
        <v>14</v>
      </c>
    </row>
    <row r="7" spans="1:25" x14ac:dyDescent="0.2">
      <c r="A7" s="105"/>
      <c r="B7" s="106"/>
      <c r="C7" s="106"/>
      <c r="D7" s="106"/>
      <c r="E7" s="106"/>
      <c r="F7" s="106"/>
      <c r="G7" s="107"/>
      <c r="H7" s="111"/>
      <c r="I7" s="112"/>
      <c r="J7" s="90" t="s">
        <v>15</v>
      </c>
      <c r="K7" s="43" t="s">
        <v>16</v>
      </c>
      <c r="L7" s="45"/>
      <c r="M7" s="111"/>
      <c r="N7" s="112"/>
      <c r="O7" s="90" t="s">
        <v>15</v>
      </c>
      <c r="P7" s="90"/>
      <c r="Q7" s="109"/>
      <c r="R7" s="110"/>
      <c r="S7" s="110"/>
      <c r="T7" s="110"/>
      <c r="U7" s="110"/>
      <c r="V7" s="110"/>
      <c r="W7" s="89"/>
      <c r="X7" s="44" t="s">
        <v>14</v>
      </c>
      <c r="Y7" s="113" t="s">
        <v>17</v>
      </c>
    </row>
    <row r="8" spans="1:25" x14ac:dyDescent="0.2">
      <c r="A8" s="59"/>
      <c r="B8" s="58"/>
      <c r="C8" s="58"/>
      <c r="D8" s="58"/>
      <c r="E8" s="58"/>
      <c r="F8" s="58"/>
      <c r="G8" s="60"/>
      <c r="H8" s="61"/>
      <c r="I8" s="62"/>
      <c r="J8" s="60"/>
      <c r="K8" s="63" t="s">
        <v>18</v>
      </c>
      <c r="L8" s="79" t="e">
        <f>I9-L9/100</f>
        <v>#NUM!</v>
      </c>
      <c r="M8" s="61"/>
      <c r="N8" s="62"/>
      <c r="O8" s="60"/>
      <c r="P8" s="60"/>
      <c r="Q8" s="59"/>
      <c r="R8" s="58"/>
      <c r="S8" s="58"/>
      <c r="T8" s="58"/>
      <c r="U8" s="58"/>
      <c r="V8" s="58"/>
      <c r="W8" s="58"/>
      <c r="X8" s="64"/>
      <c r="Y8" s="64"/>
    </row>
    <row r="9" spans="1:25" x14ac:dyDescent="0.2">
      <c r="A9" s="59" t="s">
        <v>26</v>
      </c>
      <c r="B9" s="58"/>
      <c r="C9" s="58"/>
      <c r="D9" s="58"/>
      <c r="E9" s="58"/>
      <c r="F9" s="70">
        <v>0</v>
      </c>
      <c r="G9" s="60"/>
      <c r="H9" s="147"/>
      <c r="I9" s="81" t="e">
        <f>NOMINAL(H9,12)</f>
        <v>#NUM!</v>
      </c>
      <c r="J9" s="81" t="e">
        <f t="shared" ref="J9:J72" si="0">I9/12</f>
        <v>#NUM!</v>
      </c>
      <c r="K9" s="64"/>
      <c r="L9" s="60">
        <v>3.137</v>
      </c>
      <c r="M9" s="80" t="e">
        <f>POWER(1+O9,12)-1</f>
        <v>#NUM!</v>
      </c>
      <c r="N9" s="81" t="e">
        <f>L9/100+$L$8</f>
        <v>#NUM!</v>
      </c>
      <c r="O9" s="81" t="e">
        <f t="shared" ref="O9:O72" si="1">N9/12</f>
        <v>#NUM!</v>
      </c>
      <c r="P9" s="66"/>
      <c r="Q9" s="82" t="str">
        <f>A9</f>
        <v>Saldo per 31 jan 99</v>
      </c>
      <c r="R9" s="58"/>
      <c r="S9" s="58"/>
      <c r="T9" s="58"/>
      <c r="U9" s="58"/>
      <c r="V9" s="83">
        <f>F9</f>
        <v>0</v>
      </c>
      <c r="W9" s="58"/>
      <c r="X9" s="64"/>
      <c r="Y9" s="64"/>
    </row>
    <row r="10" spans="1:25" ht="15" customHeight="1" x14ac:dyDescent="0.2">
      <c r="A10" s="67">
        <v>36192</v>
      </c>
      <c r="B10" s="83">
        <f>F9</f>
        <v>0</v>
      </c>
      <c r="C10" s="58">
        <v>0</v>
      </c>
      <c r="D10" s="58">
        <v>0</v>
      </c>
      <c r="E10" s="58">
        <v>0</v>
      </c>
      <c r="F10" s="83">
        <f t="shared" ref="F10:F73" si="2">B10+C10+D10+E10</f>
        <v>0</v>
      </c>
      <c r="G10" s="60"/>
      <c r="H10" s="147"/>
      <c r="I10" s="66" t="e">
        <f t="shared" ref="I10:I73" si="3">NOMINAL(H10,12)</f>
        <v>#NUM!</v>
      </c>
      <c r="J10" s="66" t="e">
        <f t="shared" si="0"/>
        <v>#NUM!</v>
      </c>
      <c r="K10" s="64"/>
      <c r="L10" s="60">
        <v>3.093</v>
      </c>
      <c r="M10" s="68" t="e">
        <f t="shared" ref="M10:M73" si="4">POWER(1+O10,12)-1</f>
        <v>#NUM!</v>
      </c>
      <c r="N10" s="66" t="e">
        <f t="shared" ref="N10:N73" si="5">L10/100+$L$8</f>
        <v>#NUM!</v>
      </c>
      <c r="O10" s="66" t="e">
        <f t="shared" si="1"/>
        <v>#NUM!</v>
      </c>
      <c r="P10" s="66"/>
      <c r="Q10" s="67">
        <v>36192</v>
      </c>
      <c r="R10" s="83">
        <f>V9</f>
        <v>0</v>
      </c>
      <c r="S10" s="83">
        <f>C10</f>
        <v>0</v>
      </c>
      <c r="T10" s="83" t="e">
        <f>IF(O10&lt;J10,D10/J10*O10*R10/B10,D10/J10*J10*R10/B10)</f>
        <v>#NUM!</v>
      </c>
      <c r="U10" s="83">
        <f>E10</f>
        <v>0</v>
      </c>
      <c r="V10" s="83" t="e">
        <f t="shared" ref="V10:V73" si="6">R10+S10+T10+U10</f>
        <v>#NUM!</v>
      </c>
      <c r="W10" s="65"/>
      <c r="X10" s="84" t="e">
        <f t="shared" ref="X10:X73" si="7">D10-T10</f>
        <v>#NUM!</v>
      </c>
      <c r="Y10" s="84" t="e">
        <f>X10</f>
        <v>#NUM!</v>
      </c>
    </row>
    <row r="11" spans="1:25" ht="15" customHeight="1" x14ac:dyDescent="0.2">
      <c r="A11" s="77">
        <v>36220</v>
      </c>
      <c r="B11" s="58">
        <f>F10</f>
        <v>0</v>
      </c>
      <c r="C11" s="58">
        <v>0</v>
      </c>
      <c r="D11" s="58">
        <v>0</v>
      </c>
      <c r="E11" s="58">
        <v>0</v>
      </c>
      <c r="F11" s="58">
        <f t="shared" si="2"/>
        <v>0</v>
      </c>
      <c r="G11" s="60"/>
      <c r="H11" s="147"/>
      <c r="I11" s="66" t="e">
        <f t="shared" si="3"/>
        <v>#NUM!</v>
      </c>
      <c r="J11" s="66" t="e">
        <f t="shared" si="0"/>
        <v>#NUM!</v>
      </c>
      <c r="K11" s="78"/>
      <c r="L11" s="60">
        <v>3.0470000000000002</v>
      </c>
      <c r="M11" s="68" t="e">
        <f t="shared" si="4"/>
        <v>#NUM!</v>
      </c>
      <c r="N11" s="66" t="e">
        <f t="shared" si="5"/>
        <v>#NUM!</v>
      </c>
      <c r="O11" s="66" t="e">
        <f t="shared" si="1"/>
        <v>#NUM!</v>
      </c>
      <c r="P11" s="66"/>
      <c r="Q11" s="77">
        <v>36220</v>
      </c>
      <c r="R11" s="58" t="e">
        <f>V10</f>
        <v>#NUM!</v>
      </c>
      <c r="S11" s="58">
        <f>C11</f>
        <v>0</v>
      </c>
      <c r="T11" s="58" t="e">
        <f t="shared" ref="T11:T74" si="8">IF(O11&lt;J11,D11/J11*O11*R11/B11,D11/J11*J11*R11/B11)</f>
        <v>#NUM!</v>
      </c>
      <c r="U11" s="58">
        <f t="shared" ref="U11:U74" si="9">E11</f>
        <v>0</v>
      </c>
      <c r="V11" s="58" t="e">
        <f t="shared" si="6"/>
        <v>#NUM!</v>
      </c>
      <c r="W11" s="58"/>
      <c r="X11" s="84" t="e">
        <f t="shared" si="7"/>
        <v>#NUM!</v>
      </c>
      <c r="Y11" s="84" t="e">
        <f>Y10+X11</f>
        <v>#NUM!</v>
      </c>
    </row>
    <row r="12" spans="1:25" s="16" customFormat="1" ht="15" customHeight="1" x14ac:dyDescent="0.2">
      <c r="A12" s="121">
        <v>36251</v>
      </c>
      <c r="B12" s="106">
        <f t="shared" ref="B12:B75" si="10">F11</f>
        <v>0</v>
      </c>
      <c r="C12" s="106"/>
      <c r="D12" s="106"/>
      <c r="E12" s="106"/>
      <c r="F12" s="106">
        <f t="shared" si="2"/>
        <v>0</v>
      </c>
      <c r="G12" s="107"/>
      <c r="H12" s="151"/>
      <c r="I12" s="92" t="e">
        <f t="shared" si="3"/>
        <v>#NUM!</v>
      </c>
      <c r="J12" s="92" t="e">
        <f t="shared" si="0"/>
        <v>#NUM!</v>
      </c>
      <c r="K12" s="51"/>
      <c r="L12" s="135">
        <v>2.6964545454545461</v>
      </c>
      <c r="M12" s="94" t="e">
        <f t="shared" si="4"/>
        <v>#NUM!</v>
      </c>
      <c r="N12" s="92" t="e">
        <f t="shared" si="5"/>
        <v>#NUM!</v>
      </c>
      <c r="O12" s="92" t="e">
        <f t="shared" si="1"/>
        <v>#NUM!</v>
      </c>
      <c r="P12" s="92"/>
      <c r="Q12" s="122">
        <v>36251</v>
      </c>
      <c r="R12" s="137" t="e">
        <f t="shared" ref="R12:R74" si="11">V11</f>
        <v>#NUM!</v>
      </c>
      <c r="S12" s="110">
        <f t="shared" ref="S12:S75" si="12">C12</f>
        <v>0</v>
      </c>
      <c r="T12" s="110" t="e">
        <f t="shared" si="8"/>
        <v>#NUM!</v>
      </c>
      <c r="U12" s="110">
        <f t="shared" si="9"/>
        <v>0</v>
      </c>
      <c r="V12" s="110" t="e">
        <f t="shared" si="6"/>
        <v>#NUM!</v>
      </c>
      <c r="W12" s="89"/>
      <c r="X12" s="49" t="e">
        <f t="shared" si="7"/>
        <v>#NUM!</v>
      </c>
      <c r="Y12" s="49" t="e">
        <f t="shared" ref="Y12:Y75" si="13">Y11+X12</f>
        <v>#NUM!</v>
      </c>
    </row>
    <row r="13" spans="1:25" s="16" customFormat="1" ht="15" customHeight="1" x14ac:dyDescent="0.2">
      <c r="A13" s="121">
        <v>36281</v>
      </c>
      <c r="B13" s="106">
        <f t="shared" si="10"/>
        <v>0</v>
      </c>
      <c r="C13" s="106"/>
      <c r="D13" s="106"/>
      <c r="E13" s="106"/>
      <c r="F13" s="106">
        <f t="shared" si="2"/>
        <v>0</v>
      </c>
      <c r="G13" s="107"/>
      <c r="H13" s="151"/>
      <c r="I13" s="92" t="e">
        <f t="shared" si="3"/>
        <v>#NUM!</v>
      </c>
      <c r="J13" s="92" t="e">
        <f t="shared" si="0"/>
        <v>#NUM!</v>
      </c>
      <c r="K13" s="22"/>
      <c r="L13" s="135">
        <v>2.5789523809523818</v>
      </c>
      <c r="M13" s="94" t="e">
        <f t="shared" si="4"/>
        <v>#NUM!</v>
      </c>
      <c r="N13" s="92" t="e">
        <f t="shared" si="5"/>
        <v>#NUM!</v>
      </c>
      <c r="O13" s="92" t="e">
        <f t="shared" si="1"/>
        <v>#NUM!</v>
      </c>
      <c r="P13" s="92"/>
      <c r="Q13" s="122">
        <v>36281</v>
      </c>
      <c r="R13" s="137" t="e">
        <f t="shared" si="11"/>
        <v>#NUM!</v>
      </c>
      <c r="S13" s="110">
        <f t="shared" si="12"/>
        <v>0</v>
      </c>
      <c r="T13" s="110" t="e">
        <f t="shared" si="8"/>
        <v>#NUM!</v>
      </c>
      <c r="U13" s="110">
        <f t="shared" si="9"/>
        <v>0</v>
      </c>
      <c r="V13" s="110" t="e">
        <f t="shared" si="6"/>
        <v>#NUM!</v>
      </c>
      <c r="W13" s="89"/>
      <c r="X13" s="49" t="e">
        <f t="shared" si="7"/>
        <v>#NUM!</v>
      </c>
      <c r="Y13" s="49" t="e">
        <f t="shared" si="13"/>
        <v>#NUM!</v>
      </c>
    </row>
    <row r="14" spans="1:25" s="16" customFormat="1" ht="15" customHeight="1" x14ac:dyDescent="0.2">
      <c r="A14" s="121">
        <v>36312</v>
      </c>
      <c r="B14" s="106">
        <f t="shared" si="10"/>
        <v>0</v>
      </c>
      <c r="C14" s="106"/>
      <c r="D14" s="106"/>
      <c r="E14" s="106"/>
      <c r="F14" s="106">
        <f t="shared" si="2"/>
        <v>0</v>
      </c>
      <c r="G14" s="107"/>
      <c r="H14" s="151"/>
      <c r="I14" s="92" t="e">
        <f t="shared" si="3"/>
        <v>#NUM!</v>
      </c>
      <c r="J14" s="92" t="e">
        <f t="shared" si="0"/>
        <v>#NUM!</v>
      </c>
      <c r="K14" s="22"/>
      <c r="L14" s="135">
        <v>2.6266818181818183</v>
      </c>
      <c r="M14" s="94" t="e">
        <f t="shared" si="4"/>
        <v>#NUM!</v>
      </c>
      <c r="N14" s="92" t="e">
        <f t="shared" si="5"/>
        <v>#NUM!</v>
      </c>
      <c r="O14" s="92" t="e">
        <f t="shared" si="1"/>
        <v>#NUM!</v>
      </c>
      <c r="P14" s="92"/>
      <c r="Q14" s="122">
        <v>36312</v>
      </c>
      <c r="R14" s="137" t="e">
        <f t="shared" si="11"/>
        <v>#NUM!</v>
      </c>
      <c r="S14" s="110">
        <f t="shared" si="12"/>
        <v>0</v>
      </c>
      <c r="T14" s="110" t="e">
        <f t="shared" si="8"/>
        <v>#NUM!</v>
      </c>
      <c r="U14" s="110">
        <f t="shared" si="9"/>
        <v>0</v>
      </c>
      <c r="V14" s="110" t="e">
        <f t="shared" si="6"/>
        <v>#NUM!</v>
      </c>
      <c r="W14" s="89"/>
      <c r="X14" s="49" t="e">
        <f t="shared" si="7"/>
        <v>#NUM!</v>
      </c>
      <c r="Y14" s="49" t="e">
        <f t="shared" si="13"/>
        <v>#NUM!</v>
      </c>
    </row>
    <row r="15" spans="1:25" s="16" customFormat="1" ht="15" customHeight="1" x14ac:dyDescent="0.2">
      <c r="A15" s="121">
        <v>36342</v>
      </c>
      <c r="B15" s="106">
        <f t="shared" si="10"/>
        <v>0</v>
      </c>
      <c r="C15" s="106"/>
      <c r="D15" s="106"/>
      <c r="E15" s="106"/>
      <c r="F15" s="106">
        <f t="shared" si="2"/>
        <v>0</v>
      </c>
      <c r="G15" s="107"/>
      <c r="H15" s="151"/>
      <c r="I15" s="92" t="e">
        <f t="shared" si="3"/>
        <v>#NUM!</v>
      </c>
      <c r="J15" s="92" t="e">
        <f t="shared" si="0"/>
        <v>#NUM!</v>
      </c>
      <c r="K15" s="22"/>
      <c r="L15" s="135">
        <v>2.6764545454545452</v>
      </c>
      <c r="M15" s="94" t="e">
        <f t="shared" si="4"/>
        <v>#NUM!</v>
      </c>
      <c r="N15" s="92" t="e">
        <f t="shared" si="5"/>
        <v>#NUM!</v>
      </c>
      <c r="O15" s="92" t="e">
        <f t="shared" si="1"/>
        <v>#NUM!</v>
      </c>
      <c r="P15" s="92"/>
      <c r="Q15" s="122">
        <v>36342</v>
      </c>
      <c r="R15" s="137" t="e">
        <f t="shared" si="11"/>
        <v>#NUM!</v>
      </c>
      <c r="S15" s="110">
        <f t="shared" si="12"/>
        <v>0</v>
      </c>
      <c r="T15" s="110" t="e">
        <f t="shared" si="8"/>
        <v>#NUM!</v>
      </c>
      <c r="U15" s="110">
        <f t="shared" si="9"/>
        <v>0</v>
      </c>
      <c r="V15" s="110" t="e">
        <f t="shared" si="6"/>
        <v>#NUM!</v>
      </c>
      <c r="W15" s="89"/>
      <c r="X15" s="49" t="e">
        <f t="shared" si="7"/>
        <v>#NUM!</v>
      </c>
      <c r="Y15" s="49" t="e">
        <f t="shared" si="13"/>
        <v>#NUM!</v>
      </c>
    </row>
    <row r="16" spans="1:25" s="16" customFormat="1" ht="15" customHeight="1" x14ac:dyDescent="0.2">
      <c r="A16" s="121">
        <v>36373</v>
      </c>
      <c r="B16" s="106">
        <f t="shared" si="10"/>
        <v>0</v>
      </c>
      <c r="C16" s="106"/>
      <c r="D16" s="106"/>
      <c r="E16" s="106"/>
      <c r="F16" s="106">
        <f t="shared" si="2"/>
        <v>0</v>
      </c>
      <c r="G16" s="107"/>
      <c r="H16" s="151"/>
      <c r="I16" s="92" t="e">
        <f t="shared" si="3"/>
        <v>#NUM!</v>
      </c>
      <c r="J16" s="92" t="e">
        <f t="shared" si="0"/>
        <v>#NUM!</v>
      </c>
      <c r="K16" s="22"/>
      <c r="L16" s="135">
        <v>2.695045454545455</v>
      </c>
      <c r="M16" s="94" t="e">
        <f t="shared" si="4"/>
        <v>#NUM!</v>
      </c>
      <c r="N16" s="92" t="e">
        <f t="shared" si="5"/>
        <v>#NUM!</v>
      </c>
      <c r="O16" s="92" t="e">
        <f t="shared" si="1"/>
        <v>#NUM!</v>
      </c>
      <c r="P16" s="92"/>
      <c r="Q16" s="122">
        <v>36373</v>
      </c>
      <c r="R16" s="137" t="e">
        <f t="shared" si="11"/>
        <v>#NUM!</v>
      </c>
      <c r="S16" s="110">
        <f t="shared" si="12"/>
        <v>0</v>
      </c>
      <c r="T16" s="110" t="e">
        <f t="shared" si="8"/>
        <v>#NUM!</v>
      </c>
      <c r="U16" s="110">
        <f t="shared" si="9"/>
        <v>0</v>
      </c>
      <c r="V16" s="110" t="e">
        <f t="shared" si="6"/>
        <v>#NUM!</v>
      </c>
      <c r="W16" s="89"/>
      <c r="X16" s="49" t="e">
        <f t="shared" si="7"/>
        <v>#NUM!</v>
      </c>
      <c r="Y16" s="49" t="e">
        <f t="shared" si="13"/>
        <v>#NUM!</v>
      </c>
    </row>
    <row r="17" spans="1:25" s="16" customFormat="1" ht="15" customHeight="1" x14ac:dyDescent="0.2">
      <c r="A17" s="121">
        <v>36404</v>
      </c>
      <c r="B17" s="106">
        <f t="shared" si="10"/>
        <v>0</v>
      </c>
      <c r="C17" s="106"/>
      <c r="D17" s="106"/>
      <c r="E17" s="106"/>
      <c r="F17" s="106">
        <f t="shared" si="2"/>
        <v>0</v>
      </c>
      <c r="G17" s="107"/>
      <c r="H17" s="151"/>
      <c r="I17" s="92" t="e">
        <f t="shared" si="3"/>
        <v>#NUM!</v>
      </c>
      <c r="J17" s="92" t="e">
        <f t="shared" si="0"/>
        <v>#NUM!</v>
      </c>
      <c r="K17" s="51"/>
      <c r="L17" s="135">
        <v>2.726681818181818</v>
      </c>
      <c r="M17" s="94" t="e">
        <f t="shared" si="4"/>
        <v>#NUM!</v>
      </c>
      <c r="N17" s="92" t="e">
        <f t="shared" si="5"/>
        <v>#NUM!</v>
      </c>
      <c r="O17" s="92" t="e">
        <f t="shared" si="1"/>
        <v>#NUM!</v>
      </c>
      <c r="P17" s="92"/>
      <c r="Q17" s="122">
        <v>36404</v>
      </c>
      <c r="R17" s="137" t="e">
        <f t="shared" si="11"/>
        <v>#NUM!</v>
      </c>
      <c r="S17" s="110">
        <f t="shared" si="12"/>
        <v>0</v>
      </c>
      <c r="T17" s="110" t="e">
        <f t="shared" si="8"/>
        <v>#NUM!</v>
      </c>
      <c r="U17" s="110">
        <f t="shared" si="9"/>
        <v>0</v>
      </c>
      <c r="V17" s="110" t="e">
        <f t="shared" si="6"/>
        <v>#NUM!</v>
      </c>
      <c r="W17" s="89"/>
      <c r="X17" s="49" t="e">
        <f t="shared" si="7"/>
        <v>#NUM!</v>
      </c>
      <c r="Y17" s="49" t="e">
        <f t="shared" si="13"/>
        <v>#NUM!</v>
      </c>
    </row>
    <row r="18" spans="1:25" s="16" customFormat="1" ht="15" customHeight="1" x14ac:dyDescent="0.2">
      <c r="A18" s="121">
        <v>36434</v>
      </c>
      <c r="B18" s="106">
        <f t="shared" si="10"/>
        <v>0</v>
      </c>
      <c r="C18" s="106"/>
      <c r="D18" s="106"/>
      <c r="E18" s="106"/>
      <c r="F18" s="106">
        <f t="shared" si="2"/>
        <v>0</v>
      </c>
      <c r="G18" s="107"/>
      <c r="H18" s="151"/>
      <c r="I18" s="92" t="e">
        <f t="shared" si="3"/>
        <v>#NUM!</v>
      </c>
      <c r="J18" s="92" t="e">
        <f t="shared" si="0"/>
        <v>#NUM!</v>
      </c>
      <c r="K18" s="22"/>
      <c r="L18" s="135">
        <v>3.3756666666666666</v>
      </c>
      <c r="M18" s="94" t="e">
        <f t="shared" si="4"/>
        <v>#NUM!</v>
      </c>
      <c r="N18" s="92" t="e">
        <f t="shared" si="5"/>
        <v>#NUM!</v>
      </c>
      <c r="O18" s="92" t="e">
        <f t="shared" si="1"/>
        <v>#NUM!</v>
      </c>
      <c r="P18" s="92"/>
      <c r="Q18" s="122">
        <v>36434</v>
      </c>
      <c r="R18" s="137" t="e">
        <f t="shared" si="11"/>
        <v>#NUM!</v>
      </c>
      <c r="S18" s="110">
        <f t="shared" si="12"/>
        <v>0</v>
      </c>
      <c r="T18" s="110" t="e">
        <f t="shared" si="8"/>
        <v>#NUM!</v>
      </c>
      <c r="U18" s="110">
        <f t="shared" si="9"/>
        <v>0</v>
      </c>
      <c r="V18" s="110" t="e">
        <f t="shared" si="6"/>
        <v>#NUM!</v>
      </c>
      <c r="W18" s="89"/>
      <c r="X18" s="49" t="e">
        <f t="shared" si="7"/>
        <v>#NUM!</v>
      </c>
      <c r="Y18" s="49" t="e">
        <f t="shared" si="13"/>
        <v>#NUM!</v>
      </c>
    </row>
    <row r="19" spans="1:25" s="16" customFormat="1" ht="15" customHeight="1" x14ac:dyDescent="0.2">
      <c r="A19" s="121">
        <v>36465</v>
      </c>
      <c r="B19" s="106">
        <f t="shared" si="10"/>
        <v>0</v>
      </c>
      <c r="C19" s="106"/>
      <c r="D19" s="106"/>
      <c r="E19" s="106"/>
      <c r="F19" s="106">
        <f t="shared" si="2"/>
        <v>0</v>
      </c>
      <c r="G19" s="107"/>
      <c r="H19" s="151"/>
      <c r="I19" s="92" t="e">
        <f t="shared" si="3"/>
        <v>#NUM!</v>
      </c>
      <c r="J19" s="92" t="e">
        <f t="shared" si="0"/>
        <v>#NUM!</v>
      </c>
      <c r="K19" s="22"/>
      <c r="L19" s="135">
        <v>3.467681818181819</v>
      </c>
      <c r="M19" s="94" t="e">
        <f t="shared" si="4"/>
        <v>#NUM!</v>
      </c>
      <c r="N19" s="92" t="e">
        <f t="shared" si="5"/>
        <v>#NUM!</v>
      </c>
      <c r="O19" s="92" t="e">
        <f t="shared" si="1"/>
        <v>#NUM!</v>
      </c>
      <c r="P19" s="92"/>
      <c r="Q19" s="122">
        <v>36465</v>
      </c>
      <c r="R19" s="137" t="e">
        <f t="shared" si="11"/>
        <v>#NUM!</v>
      </c>
      <c r="S19" s="110">
        <f t="shared" si="12"/>
        <v>0</v>
      </c>
      <c r="T19" s="110" t="e">
        <f t="shared" si="8"/>
        <v>#NUM!</v>
      </c>
      <c r="U19" s="110">
        <f t="shared" si="9"/>
        <v>0</v>
      </c>
      <c r="V19" s="110" t="e">
        <f t="shared" si="6"/>
        <v>#NUM!</v>
      </c>
      <c r="W19" s="89"/>
      <c r="X19" s="49" t="e">
        <f t="shared" si="7"/>
        <v>#NUM!</v>
      </c>
      <c r="Y19" s="49" t="e">
        <f t="shared" si="13"/>
        <v>#NUM!</v>
      </c>
    </row>
    <row r="20" spans="1:25" s="16" customFormat="1" ht="15" customHeight="1" x14ac:dyDescent="0.2">
      <c r="A20" s="121">
        <v>36495</v>
      </c>
      <c r="B20" s="106">
        <f t="shared" si="10"/>
        <v>0</v>
      </c>
      <c r="C20" s="106"/>
      <c r="D20" s="106"/>
      <c r="E20" s="106"/>
      <c r="F20" s="106">
        <f t="shared" si="2"/>
        <v>0</v>
      </c>
      <c r="G20" s="107"/>
      <c r="H20" s="151"/>
      <c r="I20" s="92" t="e">
        <f t="shared" si="3"/>
        <v>#NUM!</v>
      </c>
      <c r="J20" s="92" t="e">
        <f t="shared" si="0"/>
        <v>#NUM!</v>
      </c>
      <c r="K20" s="51"/>
      <c r="L20" s="135">
        <v>3.446045454545454</v>
      </c>
      <c r="M20" s="94" t="e">
        <f t="shared" si="4"/>
        <v>#NUM!</v>
      </c>
      <c r="N20" s="92" t="e">
        <f t="shared" si="5"/>
        <v>#NUM!</v>
      </c>
      <c r="O20" s="92" t="e">
        <f t="shared" si="1"/>
        <v>#NUM!</v>
      </c>
      <c r="P20" s="92"/>
      <c r="Q20" s="122">
        <v>36495</v>
      </c>
      <c r="R20" s="137" t="e">
        <f t="shared" si="11"/>
        <v>#NUM!</v>
      </c>
      <c r="S20" s="110">
        <f t="shared" si="12"/>
        <v>0</v>
      </c>
      <c r="T20" s="110" t="e">
        <f t="shared" si="8"/>
        <v>#NUM!</v>
      </c>
      <c r="U20" s="110">
        <f t="shared" si="9"/>
        <v>0</v>
      </c>
      <c r="V20" s="110" t="e">
        <f t="shared" si="6"/>
        <v>#NUM!</v>
      </c>
      <c r="W20" s="89"/>
      <c r="X20" s="49" t="e">
        <f t="shared" si="7"/>
        <v>#NUM!</v>
      </c>
      <c r="Y20" s="49" t="e">
        <f t="shared" si="13"/>
        <v>#NUM!</v>
      </c>
    </row>
    <row r="21" spans="1:25" s="16" customFormat="1" ht="15" customHeight="1" x14ac:dyDescent="0.2">
      <c r="A21" s="121">
        <v>36526</v>
      </c>
      <c r="B21" s="106">
        <f t="shared" si="10"/>
        <v>0</v>
      </c>
      <c r="C21" s="106"/>
      <c r="D21" s="106"/>
      <c r="E21" s="106"/>
      <c r="F21" s="106">
        <f t="shared" si="2"/>
        <v>0</v>
      </c>
      <c r="G21" s="107"/>
      <c r="H21" s="151"/>
      <c r="I21" s="92" t="e">
        <f t="shared" si="3"/>
        <v>#NUM!</v>
      </c>
      <c r="J21" s="92" t="e">
        <f t="shared" si="0"/>
        <v>#NUM!</v>
      </c>
      <c r="K21" s="22"/>
      <c r="L21" s="135">
        <v>3.3431428571428574</v>
      </c>
      <c r="M21" s="94" t="e">
        <f t="shared" si="4"/>
        <v>#NUM!</v>
      </c>
      <c r="N21" s="92" t="e">
        <f t="shared" si="5"/>
        <v>#NUM!</v>
      </c>
      <c r="O21" s="92" t="e">
        <f t="shared" si="1"/>
        <v>#NUM!</v>
      </c>
      <c r="P21" s="92"/>
      <c r="Q21" s="122">
        <v>36526</v>
      </c>
      <c r="R21" s="137" t="e">
        <f t="shared" si="11"/>
        <v>#NUM!</v>
      </c>
      <c r="S21" s="110">
        <f t="shared" si="12"/>
        <v>0</v>
      </c>
      <c r="T21" s="110" t="e">
        <f t="shared" si="8"/>
        <v>#NUM!</v>
      </c>
      <c r="U21" s="110">
        <f t="shared" si="9"/>
        <v>0</v>
      </c>
      <c r="V21" s="110" t="e">
        <f t="shared" si="6"/>
        <v>#NUM!</v>
      </c>
      <c r="W21" s="89"/>
      <c r="X21" s="49" t="e">
        <f t="shared" si="7"/>
        <v>#NUM!</v>
      </c>
      <c r="Y21" s="49" t="e">
        <f t="shared" si="13"/>
        <v>#NUM!</v>
      </c>
    </row>
    <row r="22" spans="1:25" s="16" customFormat="1" ht="15" customHeight="1" x14ac:dyDescent="0.2">
      <c r="A22" s="121">
        <v>36557</v>
      </c>
      <c r="B22" s="106">
        <f t="shared" si="10"/>
        <v>0</v>
      </c>
      <c r="C22" s="106"/>
      <c r="D22" s="106"/>
      <c r="E22" s="106"/>
      <c r="F22" s="106">
        <f t="shared" si="2"/>
        <v>0</v>
      </c>
      <c r="G22" s="107"/>
      <c r="H22" s="151"/>
      <c r="I22" s="92" t="e">
        <f t="shared" si="3"/>
        <v>#NUM!</v>
      </c>
      <c r="J22" s="92" t="e">
        <f t="shared" si="0"/>
        <v>#NUM!</v>
      </c>
      <c r="K22" s="22"/>
      <c r="L22" s="135">
        <v>3.5367619047619052</v>
      </c>
      <c r="M22" s="94" t="e">
        <f t="shared" si="4"/>
        <v>#NUM!</v>
      </c>
      <c r="N22" s="92" t="e">
        <f t="shared" si="5"/>
        <v>#NUM!</v>
      </c>
      <c r="O22" s="92" t="e">
        <f t="shared" si="1"/>
        <v>#NUM!</v>
      </c>
      <c r="P22" s="92"/>
      <c r="Q22" s="122">
        <v>36557</v>
      </c>
      <c r="R22" s="137" t="e">
        <f t="shared" si="11"/>
        <v>#NUM!</v>
      </c>
      <c r="S22" s="110">
        <f t="shared" si="12"/>
        <v>0</v>
      </c>
      <c r="T22" s="110" t="e">
        <f t="shared" si="8"/>
        <v>#NUM!</v>
      </c>
      <c r="U22" s="110">
        <f t="shared" si="9"/>
        <v>0</v>
      </c>
      <c r="V22" s="110" t="e">
        <f t="shared" si="6"/>
        <v>#NUM!</v>
      </c>
      <c r="W22" s="89"/>
      <c r="X22" s="49" t="e">
        <f t="shared" si="7"/>
        <v>#NUM!</v>
      </c>
      <c r="Y22" s="49" t="e">
        <f t="shared" si="13"/>
        <v>#NUM!</v>
      </c>
    </row>
    <row r="23" spans="1:25" s="16" customFormat="1" ht="15" customHeight="1" x14ac:dyDescent="0.2">
      <c r="A23" s="121">
        <v>36586</v>
      </c>
      <c r="B23" s="106">
        <f t="shared" si="10"/>
        <v>0</v>
      </c>
      <c r="C23" s="106"/>
      <c r="D23" s="106"/>
      <c r="E23" s="106"/>
      <c r="F23" s="106">
        <f t="shared" si="2"/>
        <v>0</v>
      </c>
      <c r="G23" s="107"/>
      <c r="H23" s="151"/>
      <c r="I23" s="92" t="e">
        <f t="shared" si="3"/>
        <v>#NUM!</v>
      </c>
      <c r="J23" s="92" t="e">
        <f t="shared" si="0"/>
        <v>#NUM!</v>
      </c>
      <c r="K23" s="22"/>
      <c r="L23" s="135">
        <v>3.7470434782608693</v>
      </c>
      <c r="M23" s="94" t="e">
        <f t="shared" si="4"/>
        <v>#NUM!</v>
      </c>
      <c r="N23" s="92" t="e">
        <f t="shared" si="5"/>
        <v>#NUM!</v>
      </c>
      <c r="O23" s="92" t="e">
        <f t="shared" si="1"/>
        <v>#NUM!</v>
      </c>
      <c r="P23" s="92"/>
      <c r="Q23" s="122">
        <v>36586</v>
      </c>
      <c r="R23" s="137" t="e">
        <f t="shared" si="11"/>
        <v>#NUM!</v>
      </c>
      <c r="S23" s="110">
        <f t="shared" si="12"/>
        <v>0</v>
      </c>
      <c r="T23" s="110" t="e">
        <f t="shared" si="8"/>
        <v>#NUM!</v>
      </c>
      <c r="U23" s="110">
        <f t="shared" si="9"/>
        <v>0</v>
      </c>
      <c r="V23" s="110" t="e">
        <f t="shared" si="6"/>
        <v>#NUM!</v>
      </c>
      <c r="W23" s="89"/>
      <c r="X23" s="49" t="e">
        <f t="shared" si="7"/>
        <v>#NUM!</v>
      </c>
      <c r="Y23" s="49" t="e">
        <f t="shared" si="13"/>
        <v>#NUM!</v>
      </c>
    </row>
    <row r="24" spans="1:25" s="16" customFormat="1" ht="15" customHeight="1" x14ac:dyDescent="0.2">
      <c r="A24" s="121">
        <v>36617</v>
      </c>
      <c r="B24" s="106">
        <f t="shared" si="10"/>
        <v>0</v>
      </c>
      <c r="C24" s="106"/>
      <c r="D24" s="106"/>
      <c r="E24" s="106"/>
      <c r="F24" s="106">
        <f t="shared" si="2"/>
        <v>0</v>
      </c>
      <c r="G24" s="107"/>
      <c r="H24" s="151"/>
      <c r="I24" s="92" t="e">
        <f t="shared" si="3"/>
        <v>#NUM!</v>
      </c>
      <c r="J24" s="92" t="e">
        <f t="shared" si="0"/>
        <v>#NUM!</v>
      </c>
      <c r="K24" s="51"/>
      <c r="L24" s="135">
        <v>3.9290500000000002</v>
      </c>
      <c r="M24" s="94" t="e">
        <f t="shared" si="4"/>
        <v>#NUM!</v>
      </c>
      <c r="N24" s="92" t="e">
        <f t="shared" si="5"/>
        <v>#NUM!</v>
      </c>
      <c r="O24" s="92" t="e">
        <f t="shared" si="1"/>
        <v>#NUM!</v>
      </c>
      <c r="P24" s="92"/>
      <c r="Q24" s="122">
        <v>36617</v>
      </c>
      <c r="R24" s="137" t="e">
        <f t="shared" si="11"/>
        <v>#NUM!</v>
      </c>
      <c r="S24" s="110">
        <f t="shared" si="12"/>
        <v>0</v>
      </c>
      <c r="T24" s="110" t="e">
        <f t="shared" si="8"/>
        <v>#NUM!</v>
      </c>
      <c r="U24" s="110">
        <f t="shared" si="9"/>
        <v>0</v>
      </c>
      <c r="V24" s="110" t="e">
        <f t="shared" si="6"/>
        <v>#NUM!</v>
      </c>
      <c r="W24" s="89"/>
      <c r="X24" s="49" t="e">
        <f t="shared" si="7"/>
        <v>#NUM!</v>
      </c>
      <c r="Y24" s="49" t="e">
        <f t="shared" si="13"/>
        <v>#NUM!</v>
      </c>
    </row>
    <row r="25" spans="1:25" s="16" customFormat="1" ht="15" customHeight="1" x14ac:dyDescent="0.2">
      <c r="A25" s="121">
        <v>36647</v>
      </c>
      <c r="B25" s="106">
        <f t="shared" si="10"/>
        <v>0</v>
      </c>
      <c r="C25" s="106"/>
      <c r="D25" s="106"/>
      <c r="E25" s="106"/>
      <c r="F25" s="106">
        <f t="shared" si="2"/>
        <v>0</v>
      </c>
      <c r="G25" s="107"/>
      <c r="H25" s="151"/>
      <c r="I25" s="92" t="e">
        <f t="shared" si="3"/>
        <v>#NUM!</v>
      </c>
      <c r="J25" s="92" t="e">
        <f t="shared" si="0"/>
        <v>#NUM!</v>
      </c>
      <c r="K25" s="22"/>
      <c r="L25" s="135">
        <v>4.3620454545454557</v>
      </c>
      <c r="M25" s="94" t="e">
        <f t="shared" si="4"/>
        <v>#NUM!</v>
      </c>
      <c r="N25" s="92" t="e">
        <f t="shared" si="5"/>
        <v>#NUM!</v>
      </c>
      <c r="O25" s="92" t="e">
        <f t="shared" si="1"/>
        <v>#NUM!</v>
      </c>
      <c r="P25" s="92"/>
      <c r="Q25" s="122">
        <v>36647</v>
      </c>
      <c r="R25" s="137" t="e">
        <f t="shared" si="11"/>
        <v>#NUM!</v>
      </c>
      <c r="S25" s="110">
        <f t="shared" si="12"/>
        <v>0</v>
      </c>
      <c r="T25" s="110" t="e">
        <f t="shared" si="8"/>
        <v>#NUM!</v>
      </c>
      <c r="U25" s="110">
        <f t="shared" si="9"/>
        <v>0</v>
      </c>
      <c r="V25" s="110" t="e">
        <f t="shared" si="6"/>
        <v>#NUM!</v>
      </c>
      <c r="W25" s="89"/>
      <c r="X25" s="49" t="e">
        <f t="shared" si="7"/>
        <v>#NUM!</v>
      </c>
      <c r="Y25" s="49" t="e">
        <f t="shared" si="13"/>
        <v>#NUM!</v>
      </c>
    </row>
    <row r="26" spans="1:25" s="16" customFormat="1" ht="15" customHeight="1" x14ac:dyDescent="0.2">
      <c r="A26" s="121">
        <v>36678</v>
      </c>
      <c r="B26" s="106">
        <f t="shared" si="10"/>
        <v>0</v>
      </c>
      <c r="C26" s="106"/>
      <c r="D26" s="106"/>
      <c r="E26" s="106"/>
      <c r="F26" s="106">
        <f t="shared" si="2"/>
        <v>0</v>
      </c>
      <c r="G26" s="107"/>
      <c r="H26" s="151"/>
      <c r="I26" s="92" t="e">
        <f t="shared" si="3"/>
        <v>#NUM!</v>
      </c>
      <c r="J26" s="92" t="e">
        <f t="shared" si="0"/>
        <v>#NUM!</v>
      </c>
      <c r="K26" s="51"/>
      <c r="L26" s="135">
        <v>4.5017272727272726</v>
      </c>
      <c r="M26" s="94" t="e">
        <f t="shared" si="4"/>
        <v>#NUM!</v>
      </c>
      <c r="N26" s="92" t="e">
        <f t="shared" si="5"/>
        <v>#NUM!</v>
      </c>
      <c r="O26" s="92" t="e">
        <f>N26/12</f>
        <v>#NUM!</v>
      </c>
      <c r="P26" s="92"/>
      <c r="Q26" s="122">
        <v>36678</v>
      </c>
      <c r="R26" s="137" t="e">
        <f t="shared" si="11"/>
        <v>#NUM!</v>
      </c>
      <c r="S26" s="110">
        <f t="shared" si="12"/>
        <v>0</v>
      </c>
      <c r="T26" s="110" t="e">
        <f t="shared" si="8"/>
        <v>#NUM!</v>
      </c>
      <c r="U26" s="110">
        <f t="shared" si="9"/>
        <v>0</v>
      </c>
      <c r="V26" s="110" t="e">
        <f t="shared" si="6"/>
        <v>#NUM!</v>
      </c>
      <c r="W26" s="89"/>
      <c r="X26" s="49" t="e">
        <f t="shared" si="7"/>
        <v>#NUM!</v>
      </c>
      <c r="Y26" s="49" t="e">
        <f t="shared" si="13"/>
        <v>#NUM!</v>
      </c>
    </row>
    <row r="27" spans="1:25" s="16" customFormat="1" ht="15" customHeight="1" x14ac:dyDescent="0.2">
      <c r="A27" s="121">
        <v>36708</v>
      </c>
      <c r="B27" s="106">
        <f t="shared" si="10"/>
        <v>0</v>
      </c>
      <c r="C27" s="106"/>
      <c r="D27" s="106"/>
      <c r="E27" s="106"/>
      <c r="F27" s="106">
        <f t="shared" si="2"/>
        <v>0</v>
      </c>
      <c r="G27" s="107"/>
      <c r="H27" s="151"/>
      <c r="I27" s="92" t="e">
        <f t="shared" si="3"/>
        <v>#NUM!</v>
      </c>
      <c r="J27" s="92" t="e">
        <f t="shared" si="0"/>
        <v>#NUM!</v>
      </c>
      <c r="K27" s="22"/>
      <c r="L27" s="135">
        <v>4.5829047619047616</v>
      </c>
      <c r="M27" s="94" t="e">
        <f t="shared" si="4"/>
        <v>#NUM!</v>
      </c>
      <c r="N27" s="92" t="e">
        <f t="shared" si="5"/>
        <v>#NUM!</v>
      </c>
      <c r="O27" s="92" t="e">
        <f t="shared" si="1"/>
        <v>#NUM!</v>
      </c>
      <c r="P27" s="92"/>
      <c r="Q27" s="122">
        <v>36708</v>
      </c>
      <c r="R27" s="137" t="e">
        <f t="shared" si="11"/>
        <v>#NUM!</v>
      </c>
      <c r="S27" s="110">
        <f t="shared" si="12"/>
        <v>0</v>
      </c>
      <c r="T27" s="110" t="e">
        <f t="shared" si="8"/>
        <v>#NUM!</v>
      </c>
      <c r="U27" s="110">
        <f t="shared" si="9"/>
        <v>0</v>
      </c>
      <c r="V27" s="110" t="e">
        <f t="shared" si="6"/>
        <v>#NUM!</v>
      </c>
      <c r="W27" s="89"/>
      <c r="X27" s="49" t="e">
        <f t="shared" si="7"/>
        <v>#NUM!</v>
      </c>
      <c r="Y27" s="49" t="e">
        <f t="shared" si="13"/>
        <v>#NUM!</v>
      </c>
    </row>
    <row r="28" spans="1:25" s="16" customFormat="1" ht="15" customHeight="1" x14ac:dyDescent="0.2">
      <c r="A28" s="121">
        <v>36739</v>
      </c>
      <c r="B28" s="106">
        <f t="shared" si="10"/>
        <v>0</v>
      </c>
      <c r="C28" s="106"/>
      <c r="D28" s="106"/>
      <c r="E28" s="106"/>
      <c r="F28" s="106">
        <f t="shared" si="2"/>
        <v>0</v>
      </c>
      <c r="G28" s="107"/>
      <c r="H28" s="151"/>
      <c r="I28" s="92" t="e">
        <f t="shared" si="3"/>
        <v>#NUM!</v>
      </c>
      <c r="J28" s="92" t="e">
        <f t="shared" si="0"/>
        <v>#NUM!</v>
      </c>
      <c r="K28" s="22"/>
      <c r="L28" s="135">
        <v>4.7770869565217389</v>
      </c>
      <c r="M28" s="94" t="e">
        <f t="shared" si="4"/>
        <v>#NUM!</v>
      </c>
      <c r="N28" s="92" t="e">
        <f t="shared" si="5"/>
        <v>#NUM!</v>
      </c>
      <c r="O28" s="92" t="e">
        <f t="shared" si="1"/>
        <v>#NUM!</v>
      </c>
      <c r="P28" s="92"/>
      <c r="Q28" s="122">
        <v>36739</v>
      </c>
      <c r="R28" s="137" t="e">
        <f t="shared" si="11"/>
        <v>#NUM!</v>
      </c>
      <c r="S28" s="110">
        <f t="shared" si="12"/>
        <v>0</v>
      </c>
      <c r="T28" s="110" t="e">
        <f t="shared" si="8"/>
        <v>#NUM!</v>
      </c>
      <c r="U28" s="110">
        <f t="shared" si="9"/>
        <v>0</v>
      </c>
      <c r="V28" s="110" t="e">
        <f t="shared" si="6"/>
        <v>#NUM!</v>
      </c>
      <c r="W28" s="89"/>
      <c r="X28" s="49" t="e">
        <f t="shared" si="7"/>
        <v>#NUM!</v>
      </c>
      <c r="Y28" s="49" t="e">
        <f t="shared" si="13"/>
        <v>#NUM!</v>
      </c>
    </row>
    <row r="29" spans="1:25" s="16" customFormat="1" ht="15" customHeight="1" x14ac:dyDescent="0.2">
      <c r="A29" s="121">
        <v>36770</v>
      </c>
      <c r="B29" s="106">
        <f t="shared" si="10"/>
        <v>0</v>
      </c>
      <c r="C29" s="106"/>
      <c r="D29" s="106"/>
      <c r="E29" s="106"/>
      <c r="F29" s="106">
        <f t="shared" si="2"/>
        <v>0</v>
      </c>
      <c r="G29" s="107"/>
      <c r="H29" s="151"/>
      <c r="I29" s="92" t="e">
        <f t="shared" si="3"/>
        <v>#NUM!</v>
      </c>
      <c r="J29" s="92" t="e">
        <f t="shared" si="0"/>
        <v>#NUM!</v>
      </c>
      <c r="K29" s="22"/>
      <c r="L29" s="135">
        <v>4.8528095238095244</v>
      </c>
      <c r="M29" s="94" t="e">
        <f t="shared" si="4"/>
        <v>#NUM!</v>
      </c>
      <c r="N29" s="92" t="e">
        <f t="shared" si="5"/>
        <v>#NUM!</v>
      </c>
      <c r="O29" s="92" t="e">
        <f t="shared" si="1"/>
        <v>#NUM!</v>
      </c>
      <c r="P29" s="92"/>
      <c r="Q29" s="122">
        <v>36770</v>
      </c>
      <c r="R29" s="137" t="e">
        <f t="shared" si="11"/>
        <v>#NUM!</v>
      </c>
      <c r="S29" s="110">
        <f t="shared" si="12"/>
        <v>0</v>
      </c>
      <c r="T29" s="110" t="e">
        <f t="shared" si="8"/>
        <v>#NUM!</v>
      </c>
      <c r="U29" s="110">
        <f t="shared" si="9"/>
        <v>0</v>
      </c>
      <c r="V29" s="110" t="e">
        <f t="shared" si="6"/>
        <v>#NUM!</v>
      </c>
      <c r="W29" s="89"/>
      <c r="X29" s="49" t="e">
        <f t="shared" si="7"/>
        <v>#NUM!</v>
      </c>
      <c r="Y29" s="49" t="e">
        <f t="shared" si="13"/>
        <v>#NUM!</v>
      </c>
    </row>
    <row r="30" spans="1:25" s="16" customFormat="1" ht="15" customHeight="1" x14ac:dyDescent="0.2">
      <c r="A30" s="121">
        <v>36800</v>
      </c>
      <c r="B30" s="106">
        <f t="shared" si="10"/>
        <v>0</v>
      </c>
      <c r="C30" s="106"/>
      <c r="D30" s="106"/>
      <c r="E30" s="106"/>
      <c r="F30" s="106">
        <f t="shared" si="2"/>
        <v>0</v>
      </c>
      <c r="G30" s="107"/>
      <c r="H30" s="151"/>
      <c r="I30" s="92" t="e">
        <f t="shared" si="3"/>
        <v>#NUM!</v>
      </c>
      <c r="J30" s="92" t="e">
        <f t="shared" si="0"/>
        <v>#NUM!</v>
      </c>
      <c r="K30" s="22"/>
      <c r="L30" s="135">
        <v>5.0412727272727276</v>
      </c>
      <c r="M30" s="94" t="e">
        <f t="shared" si="4"/>
        <v>#NUM!</v>
      </c>
      <c r="N30" s="92" t="e">
        <f t="shared" si="5"/>
        <v>#NUM!</v>
      </c>
      <c r="O30" s="92" t="e">
        <f t="shared" si="1"/>
        <v>#NUM!</v>
      </c>
      <c r="P30" s="92"/>
      <c r="Q30" s="122">
        <v>36800</v>
      </c>
      <c r="R30" s="137" t="e">
        <f t="shared" si="11"/>
        <v>#NUM!</v>
      </c>
      <c r="S30" s="110">
        <f t="shared" si="12"/>
        <v>0</v>
      </c>
      <c r="T30" s="110" t="e">
        <f t="shared" si="8"/>
        <v>#NUM!</v>
      </c>
      <c r="U30" s="110">
        <f t="shared" si="9"/>
        <v>0</v>
      </c>
      <c r="V30" s="110" t="e">
        <f t="shared" si="6"/>
        <v>#NUM!</v>
      </c>
      <c r="W30" s="89"/>
      <c r="X30" s="49" t="e">
        <f t="shared" si="7"/>
        <v>#NUM!</v>
      </c>
      <c r="Y30" s="49" t="e">
        <f t="shared" si="13"/>
        <v>#NUM!</v>
      </c>
    </row>
    <row r="31" spans="1:25" s="16" customFormat="1" ht="15" customHeight="1" x14ac:dyDescent="0.2">
      <c r="A31" s="121">
        <v>36831</v>
      </c>
      <c r="B31" s="106">
        <f t="shared" si="10"/>
        <v>0</v>
      </c>
      <c r="C31" s="106"/>
      <c r="D31" s="106"/>
      <c r="E31" s="106"/>
      <c r="F31" s="106">
        <f t="shared" si="2"/>
        <v>0</v>
      </c>
      <c r="G31" s="107"/>
      <c r="H31" s="151"/>
      <c r="I31" s="92" t="e">
        <f t="shared" si="3"/>
        <v>#NUM!</v>
      </c>
      <c r="J31" s="92" t="e">
        <f t="shared" si="0"/>
        <v>#NUM!</v>
      </c>
      <c r="K31" s="22"/>
      <c r="L31" s="135">
        <v>5.091954545454545</v>
      </c>
      <c r="M31" s="94" t="e">
        <f t="shared" si="4"/>
        <v>#NUM!</v>
      </c>
      <c r="N31" s="92" t="e">
        <f t="shared" si="5"/>
        <v>#NUM!</v>
      </c>
      <c r="O31" s="92" t="e">
        <f t="shared" si="1"/>
        <v>#NUM!</v>
      </c>
      <c r="P31" s="92"/>
      <c r="Q31" s="122">
        <v>36831</v>
      </c>
      <c r="R31" s="137" t="e">
        <f t="shared" si="11"/>
        <v>#NUM!</v>
      </c>
      <c r="S31" s="110">
        <f t="shared" si="12"/>
        <v>0</v>
      </c>
      <c r="T31" s="110" t="e">
        <f t="shared" si="8"/>
        <v>#NUM!</v>
      </c>
      <c r="U31" s="110">
        <f t="shared" si="9"/>
        <v>0</v>
      </c>
      <c r="V31" s="110" t="e">
        <f t="shared" si="6"/>
        <v>#NUM!</v>
      </c>
      <c r="W31" s="89"/>
      <c r="X31" s="49" t="e">
        <f t="shared" si="7"/>
        <v>#NUM!</v>
      </c>
      <c r="Y31" s="49" t="e">
        <f t="shared" si="13"/>
        <v>#NUM!</v>
      </c>
    </row>
    <row r="32" spans="1:25" s="16" customFormat="1" ht="15" customHeight="1" x14ac:dyDescent="0.2">
      <c r="A32" s="121">
        <v>36861</v>
      </c>
      <c r="B32" s="106">
        <f t="shared" si="10"/>
        <v>0</v>
      </c>
      <c r="C32" s="106"/>
      <c r="D32" s="106"/>
      <c r="E32" s="106"/>
      <c r="F32" s="106">
        <f t="shared" si="2"/>
        <v>0</v>
      </c>
      <c r="G32" s="107"/>
      <c r="H32" s="151"/>
      <c r="I32" s="92" t="e">
        <f t="shared" si="3"/>
        <v>#NUM!</v>
      </c>
      <c r="J32" s="92" t="e">
        <f t="shared" si="0"/>
        <v>#NUM!</v>
      </c>
      <c r="K32" s="22"/>
      <c r="L32" s="135">
        <v>4.9391578947368417</v>
      </c>
      <c r="M32" s="94" t="e">
        <f t="shared" si="4"/>
        <v>#NUM!</v>
      </c>
      <c r="N32" s="92" t="e">
        <f t="shared" si="5"/>
        <v>#NUM!</v>
      </c>
      <c r="O32" s="92" t="e">
        <f t="shared" si="1"/>
        <v>#NUM!</v>
      </c>
      <c r="P32" s="92"/>
      <c r="Q32" s="122">
        <v>36861</v>
      </c>
      <c r="R32" s="137" t="e">
        <f t="shared" si="11"/>
        <v>#NUM!</v>
      </c>
      <c r="S32" s="110">
        <f t="shared" si="12"/>
        <v>0</v>
      </c>
      <c r="T32" s="110" t="e">
        <f t="shared" si="8"/>
        <v>#NUM!</v>
      </c>
      <c r="U32" s="110">
        <f t="shared" si="9"/>
        <v>0</v>
      </c>
      <c r="V32" s="110" t="e">
        <f t="shared" si="6"/>
        <v>#NUM!</v>
      </c>
      <c r="W32" s="89"/>
      <c r="X32" s="49" t="e">
        <f t="shared" si="7"/>
        <v>#NUM!</v>
      </c>
      <c r="Y32" s="49" t="e">
        <f t="shared" si="13"/>
        <v>#NUM!</v>
      </c>
    </row>
    <row r="33" spans="1:25" s="16" customFormat="1" ht="15" customHeight="1" x14ac:dyDescent="0.2">
      <c r="A33" s="121">
        <v>36892</v>
      </c>
      <c r="B33" s="106">
        <f t="shared" si="10"/>
        <v>0</v>
      </c>
      <c r="C33" s="106"/>
      <c r="D33" s="106"/>
      <c r="E33" s="106"/>
      <c r="F33" s="106">
        <f t="shared" si="2"/>
        <v>0</v>
      </c>
      <c r="G33" s="107"/>
      <c r="H33" s="151"/>
      <c r="I33" s="92" t="e">
        <f t="shared" si="3"/>
        <v>#NUM!</v>
      </c>
      <c r="J33" s="92" t="e">
        <f t="shared" si="0"/>
        <v>#NUM!</v>
      </c>
      <c r="K33" s="51"/>
      <c r="L33" s="135">
        <v>4.7707272727272718</v>
      </c>
      <c r="M33" s="94" t="e">
        <f t="shared" si="4"/>
        <v>#NUM!</v>
      </c>
      <c r="N33" s="92" t="e">
        <f t="shared" si="5"/>
        <v>#NUM!</v>
      </c>
      <c r="O33" s="92" t="e">
        <f t="shared" si="1"/>
        <v>#NUM!</v>
      </c>
      <c r="P33" s="92"/>
      <c r="Q33" s="122">
        <v>36892</v>
      </c>
      <c r="R33" s="137" t="e">
        <f t="shared" si="11"/>
        <v>#NUM!</v>
      </c>
      <c r="S33" s="110">
        <f t="shared" si="12"/>
        <v>0</v>
      </c>
      <c r="T33" s="110" t="e">
        <f t="shared" si="8"/>
        <v>#NUM!</v>
      </c>
      <c r="U33" s="110">
        <f t="shared" si="9"/>
        <v>0</v>
      </c>
      <c r="V33" s="110" t="e">
        <f t="shared" si="6"/>
        <v>#NUM!</v>
      </c>
      <c r="W33" s="89"/>
      <c r="X33" s="49" t="e">
        <f t="shared" si="7"/>
        <v>#NUM!</v>
      </c>
      <c r="Y33" s="49" t="e">
        <f t="shared" si="13"/>
        <v>#NUM!</v>
      </c>
    </row>
    <row r="34" spans="1:25" s="16" customFormat="1" ht="15" customHeight="1" x14ac:dyDescent="0.2">
      <c r="A34" s="121">
        <v>36923</v>
      </c>
      <c r="B34" s="106">
        <f t="shared" si="10"/>
        <v>0</v>
      </c>
      <c r="C34" s="106"/>
      <c r="D34" s="106"/>
      <c r="E34" s="106"/>
      <c r="F34" s="106">
        <f t="shared" si="2"/>
        <v>0</v>
      </c>
      <c r="G34" s="107"/>
      <c r="H34" s="151"/>
      <c r="I34" s="92" t="e">
        <f t="shared" si="3"/>
        <v>#NUM!</v>
      </c>
      <c r="J34" s="92" t="e">
        <f t="shared" si="0"/>
        <v>#NUM!</v>
      </c>
      <c r="K34" s="22"/>
      <c r="L34" s="135">
        <v>4.7557999999999989</v>
      </c>
      <c r="M34" s="94" t="e">
        <f t="shared" si="4"/>
        <v>#NUM!</v>
      </c>
      <c r="N34" s="92" t="e">
        <f t="shared" si="5"/>
        <v>#NUM!</v>
      </c>
      <c r="O34" s="92" t="e">
        <f t="shared" si="1"/>
        <v>#NUM!</v>
      </c>
      <c r="P34" s="92"/>
      <c r="Q34" s="122">
        <v>36923</v>
      </c>
      <c r="R34" s="137" t="e">
        <f t="shared" si="11"/>
        <v>#NUM!</v>
      </c>
      <c r="S34" s="110">
        <f t="shared" si="12"/>
        <v>0</v>
      </c>
      <c r="T34" s="110" t="e">
        <f t="shared" si="8"/>
        <v>#NUM!</v>
      </c>
      <c r="U34" s="110">
        <f t="shared" si="9"/>
        <v>0</v>
      </c>
      <c r="V34" s="110" t="e">
        <f t="shared" si="6"/>
        <v>#NUM!</v>
      </c>
      <c r="W34" s="89"/>
      <c r="X34" s="49" t="e">
        <f t="shared" si="7"/>
        <v>#NUM!</v>
      </c>
      <c r="Y34" s="49" t="e">
        <f t="shared" si="13"/>
        <v>#NUM!</v>
      </c>
    </row>
    <row r="35" spans="1:25" s="16" customFormat="1" ht="15" customHeight="1" x14ac:dyDescent="0.2">
      <c r="A35" s="121">
        <v>36951</v>
      </c>
      <c r="B35" s="106">
        <f t="shared" si="10"/>
        <v>0</v>
      </c>
      <c r="C35" s="106"/>
      <c r="D35" s="106"/>
      <c r="E35" s="106"/>
      <c r="F35" s="106">
        <f t="shared" si="2"/>
        <v>0</v>
      </c>
      <c r="G35" s="107"/>
      <c r="H35" s="151"/>
      <c r="I35" s="92" t="e">
        <f t="shared" si="3"/>
        <v>#NUM!</v>
      </c>
      <c r="J35" s="92" t="e">
        <f t="shared" si="0"/>
        <v>#NUM!</v>
      </c>
      <c r="K35" s="22"/>
      <c r="L35" s="135">
        <v>4.7086363636363631</v>
      </c>
      <c r="M35" s="94" t="e">
        <f t="shared" si="4"/>
        <v>#NUM!</v>
      </c>
      <c r="N35" s="92" t="e">
        <f t="shared" si="5"/>
        <v>#NUM!</v>
      </c>
      <c r="O35" s="92" t="e">
        <f t="shared" si="1"/>
        <v>#NUM!</v>
      </c>
      <c r="P35" s="92"/>
      <c r="Q35" s="122">
        <v>36951</v>
      </c>
      <c r="R35" s="137" t="e">
        <f t="shared" si="11"/>
        <v>#NUM!</v>
      </c>
      <c r="S35" s="110">
        <f t="shared" si="12"/>
        <v>0</v>
      </c>
      <c r="T35" s="110" t="e">
        <f t="shared" si="8"/>
        <v>#NUM!</v>
      </c>
      <c r="U35" s="110">
        <f t="shared" si="9"/>
        <v>0</v>
      </c>
      <c r="V35" s="110" t="e">
        <f t="shared" si="6"/>
        <v>#NUM!</v>
      </c>
      <c r="W35" s="89"/>
      <c r="X35" s="49" t="e">
        <f t="shared" si="7"/>
        <v>#NUM!</v>
      </c>
      <c r="Y35" s="49" t="e">
        <f t="shared" si="13"/>
        <v>#NUM!</v>
      </c>
    </row>
    <row r="36" spans="1:25" s="16" customFormat="1" ht="15" customHeight="1" x14ac:dyDescent="0.2">
      <c r="A36" s="121">
        <v>36982</v>
      </c>
      <c r="B36" s="106">
        <f t="shared" si="10"/>
        <v>0</v>
      </c>
      <c r="C36" s="106"/>
      <c r="D36" s="106"/>
      <c r="E36" s="106"/>
      <c r="F36" s="106">
        <f t="shared" si="2"/>
        <v>0</v>
      </c>
      <c r="G36" s="107"/>
      <c r="H36" s="151"/>
      <c r="I36" s="92" t="e">
        <f t="shared" si="3"/>
        <v>#NUM!</v>
      </c>
      <c r="J36" s="92" t="e">
        <f t="shared" si="0"/>
        <v>#NUM!</v>
      </c>
      <c r="K36" s="22"/>
      <c r="L36" s="135">
        <v>4.6820000000000004</v>
      </c>
      <c r="M36" s="94" t="e">
        <f t="shared" si="4"/>
        <v>#NUM!</v>
      </c>
      <c r="N36" s="92" t="e">
        <f t="shared" si="5"/>
        <v>#NUM!</v>
      </c>
      <c r="O36" s="92" t="e">
        <f t="shared" si="1"/>
        <v>#NUM!</v>
      </c>
      <c r="P36" s="92"/>
      <c r="Q36" s="122">
        <v>36982</v>
      </c>
      <c r="R36" s="137" t="e">
        <f t="shared" si="11"/>
        <v>#NUM!</v>
      </c>
      <c r="S36" s="110">
        <f t="shared" si="12"/>
        <v>0</v>
      </c>
      <c r="T36" s="110" t="e">
        <f t="shared" si="8"/>
        <v>#NUM!</v>
      </c>
      <c r="U36" s="110">
        <f t="shared" si="9"/>
        <v>0</v>
      </c>
      <c r="V36" s="110" t="e">
        <f t="shared" si="6"/>
        <v>#NUM!</v>
      </c>
      <c r="W36" s="89"/>
      <c r="X36" s="49" t="e">
        <f t="shared" si="7"/>
        <v>#NUM!</v>
      </c>
      <c r="Y36" s="49" t="e">
        <f t="shared" si="13"/>
        <v>#NUM!</v>
      </c>
    </row>
    <row r="37" spans="1:25" s="16" customFormat="1" ht="15" customHeight="1" x14ac:dyDescent="0.2">
      <c r="A37" s="121">
        <v>37012</v>
      </c>
      <c r="B37" s="106">
        <f t="shared" si="10"/>
        <v>0</v>
      </c>
      <c r="C37" s="106"/>
      <c r="D37" s="106"/>
      <c r="E37" s="106"/>
      <c r="F37" s="106">
        <f t="shared" si="2"/>
        <v>0</v>
      </c>
      <c r="G37" s="107"/>
      <c r="H37" s="151"/>
      <c r="I37" s="92" t="e">
        <f t="shared" si="3"/>
        <v>#NUM!</v>
      </c>
      <c r="J37" s="92" t="e">
        <f t="shared" si="0"/>
        <v>#NUM!</v>
      </c>
      <c r="K37" s="22"/>
      <c r="L37" s="135">
        <v>4.6438695652173925</v>
      </c>
      <c r="M37" s="94" t="e">
        <f t="shared" si="4"/>
        <v>#NUM!</v>
      </c>
      <c r="N37" s="92" t="e">
        <f t="shared" si="5"/>
        <v>#NUM!</v>
      </c>
      <c r="O37" s="92" t="e">
        <f t="shared" si="1"/>
        <v>#NUM!</v>
      </c>
      <c r="P37" s="92"/>
      <c r="Q37" s="122">
        <v>37012</v>
      </c>
      <c r="R37" s="137" t="e">
        <f t="shared" si="11"/>
        <v>#NUM!</v>
      </c>
      <c r="S37" s="110">
        <f t="shared" si="12"/>
        <v>0</v>
      </c>
      <c r="T37" s="110" t="e">
        <f t="shared" si="8"/>
        <v>#NUM!</v>
      </c>
      <c r="U37" s="110">
        <f t="shared" si="9"/>
        <v>0</v>
      </c>
      <c r="V37" s="110" t="e">
        <f t="shared" si="6"/>
        <v>#NUM!</v>
      </c>
      <c r="W37" s="89"/>
      <c r="X37" s="49" t="e">
        <f t="shared" si="7"/>
        <v>#NUM!</v>
      </c>
      <c r="Y37" s="49" t="e">
        <f t="shared" si="13"/>
        <v>#NUM!</v>
      </c>
    </row>
    <row r="38" spans="1:25" s="16" customFormat="1" ht="15" customHeight="1" x14ac:dyDescent="0.2">
      <c r="A38" s="121">
        <v>37043</v>
      </c>
      <c r="B38" s="106">
        <f t="shared" si="10"/>
        <v>0</v>
      </c>
      <c r="C38" s="106"/>
      <c r="D38" s="106"/>
      <c r="E38" s="106"/>
      <c r="F38" s="106">
        <f t="shared" si="2"/>
        <v>0</v>
      </c>
      <c r="G38" s="107"/>
      <c r="H38" s="151"/>
      <c r="I38" s="92" t="e">
        <f t="shared" si="3"/>
        <v>#NUM!</v>
      </c>
      <c r="J38" s="92" t="e">
        <f t="shared" si="0"/>
        <v>#NUM!</v>
      </c>
      <c r="K38" s="51"/>
      <c r="L38" s="135">
        <v>4.4535714285714283</v>
      </c>
      <c r="M38" s="94" t="e">
        <f t="shared" si="4"/>
        <v>#NUM!</v>
      </c>
      <c r="N38" s="92" t="e">
        <f t="shared" si="5"/>
        <v>#NUM!</v>
      </c>
      <c r="O38" s="92" t="e">
        <f t="shared" si="1"/>
        <v>#NUM!</v>
      </c>
      <c r="P38" s="92"/>
      <c r="Q38" s="122">
        <v>37043</v>
      </c>
      <c r="R38" s="137" t="e">
        <f t="shared" si="11"/>
        <v>#NUM!</v>
      </c>
      <c r="S38" s="110">
        <f t="shared" si="12"/>
        <v>0</v>
      </c>
      <c r="T38" s="110" t="e">
        <f t="shared" si="8"/>
        <v>#NUM!</v>
      </c>
      <c r="U38" s="110">
        <f t="shared" si="9"/>
        <v>0</v>
      </c>
      <c r="V38" s="110" t="e">
        <f t="shared" si="6"/>
        <v>#NUM!</v>
      </c>
      <c r="W38" s="89"/>
      <c r="X38" s="49" t="e">
        <f t="shared" si="7"/>
        <v>#NUM!</v>
      </c>
      <c r="Y38" s="49" t="e">
        <f t="shared" si="13"/>
        <v>#NUM!</v>
      </c>
    </row>
    <row r="39" spans="1:25" s="16" customFormat="1" ht="15" customHeight="1" x14ac:dyDescent="0.2">
      <c r="A39" s="121">
        <v>37073</v>
      </c>
      <c r="B39" s="106">
        <f t="shared" si="10"/>
        <v>0</v>
      </c>
      <c r="C39" s="106"/>
      <c r="D39" s="106"/>
      <c r="E39" s="106"/>
      <c r="F39" s="106">
        <f t="shared" si="2"/>
        <v>0</v>
      </c>
      <c r="G39" s="107"/>
      <c r="H39" s="151"/>
      <c r="I39" s="92" t="e">
        <f t="shared" si="3"/>
        <v>#NUM!</v>
      </c>
      <c r="J39" s="92" t="e">
        <f t="shared" si="0"/>
        <v>#NUM!</v>
      </c>
      <c r="K39" s="22"/>
      <c r="L39" s="135">
        <v>4.4671363636363628</v>
      </c>
      <c r="M39" s="94" t="e">
        <f t="shared" si="4"/>
        <v>#NUM!</v>
      </c>
      <c r="N39" s="92" t="e">
        <f t="shared" si="5"/>
        <v>#NUM!</v>
      </c>
      <c r="O39" s="92" t="e">
        <f t="shared" si="1"/>
        <v>#NUM!</v>
      </c>
      <c r="P39" s="92"/>
      <c r="Q39" s="122">
        <v>37073</v>
      </c>
      <c r="R39" s="137" t="e">
        <f t="shared" si="11"/>
        <v>#NUM!</v>
      </c>
      <c r="S39" s="110">
        <f t="shared" si="12"/>
        <v>0</v>
      </c>
      <c r="T39" s="110" t="e">
        <f t="shared" si="8"/>
        <v>#NUM!</v>
      </c>
      <c r="U39" s="110">
        <f t="shared" si="9"/>
        <v>0</v>
      </c>
      <c r="V39" s="110" t="e">
        <f t="shared" si="6"/>
        <v>#NUM!</v>
      </c>
      <c r="W39" s="89"/>
      <c r="X39" s="49" t="e">
        <f t="shared" si="7"/>
        <v>#NUM!</v>
      </c>
      <c r="Y39" s="49" t="e">
        <f t="shared" si="13"/>
        <v>#NUM!</v>
      </c>
    </row>
    <row r="40" spans="1:25" s="16" customFormat="1" ht="15" customHeight="1" x14ac:dyDescent="0.2">
      <c r="A40" s="121">
        <v>37104</v>
      </c>
      <c r="B40" s="106">
        <f t="shared" si="10"/>
        <v>0</v>
      </c>
      <c r="C40" s="106"/>
      <c r="D40" s="106"/>
      <c r="E40" s="106"/>
      <c r="F40" s="106">
        <f t="shared" si="2"/>
        <v>0</v>
      </c>
      <c r="G40" s="107"/>
      <c r="H40" s="151"/>
      <c r="I40" s="92" t="e">
        <f t="shared" si="3"/>
        <v>#NUM!</v>
      </c>
      <c r="J40" s="92" t="e">
        <f t="shared" si="0"/>
        <v>#NUM!</v>
      </c>
      <c r="K40" s="22"/>
      <c r="L40" s="135">
        <v>4.3535217391304339</v>
      </c>
      <c r="M40" s="94" t="e">
        <f t="shared" si="4"/>
        <v>#NUM!</v>
      </c>
      <c r="N40" s="92" t="e">
        <f t="shared" si="5"/>
        <v>#NUM!</v>
      </c>
      <c r="O40" s="92" t="e">
        <f t="shared" si="1"/>
        <v>#NUM!</v>
      </c>
      <c r="P40" s="92"/>
      <c r="Q40" s="122">
        <v>37104</v>
      </c>
      <c r="R40" s="137" t="e">
        <f t="shared" si="11"/>
        <v>#NUM!</v>
      </c>
      <c r="S40" s="110">
        <f t="shared" si="12"/>
        <v>0</v>
      </c>
      <c r="T40" s="110" t="e">
        <f t="shared" si="8"/>
        <v>#NUM!</v>
      </c>
      <c r="U40" s="110">
        <f t="shared" si="9"/>
        <v>0</v>
      </c>
      <c r="V40" s="110" t="e">
        <f t="shared" si="6"/>
        <v>#NUM!</v>
      </c>
      <c r="W40" s="89"/>
      <c r="X40" s="49" t="e">
        <f t="shared" si="7"/>
        <v>#NUM!</v>
      </c>
      <c r="Y40" s="49" t="e">
        <f t="shared" si="13"/>
        <v>#NUM!</v>
      </c>
    </row>
    <row r="41" spans="1:25" s="16" customFormat="1" ht="15" customHeight="1" x14ac:dyDescent="0.2">
      <c r="A41" s="121">
        <v>37135</v>
      </c>
      <c r="B41" s="106">
        <f t="shared" si="10"/>
        <v>0</v>
      </c>
      <c r="C41" s="106"/>
      <c r="D41" s="106"/>
      <c r="E41" s="106"/>
      <c r="F41" s="106">
        <f t="shared" si="2"/>
        <v>0</v>
      </c>
      <c r="G41" s="107"/>
      <c r="H41" s="151"/>
      <c r="I41" s="92" t="e">
        <f t="shared" si="3"/>
        <v>#NUM!</v>
      </c>
      <c r="J41" s="92" t="e">
        <f t="shared" si="0"/>
        <v>#NUM!</v>
      </c>
      <c r="K41" s="22"/>
      <c r="L41" s="135">
        <v>3.98285</v>
      </c>
      <c r="M41" s="94" t="e">
        <f t="shared" si="4"/>
        <v>#NUM!</v>
      </c>
      <c r="N41" s="92" t="e">
        <f t="shared" si="5"/>
        <v>#NUM!</v>
      </c>
      <c r="O41" s="92" t="e">
        <f t="shared" si="1"/>
        <v>#NUM!</v>
      </c>
      <c r="P41" s="92"/>
      <c r="Q41" s="122">
        <v>37135</v>
      </c>
      <c r="R41" s="137" t="e">
        <f t="shared" si="11"/>
        <v>#NUM!</v>
      </c>
      <c r="S41" s="110">
        <f t="shared" si="12"/>
        <v>0</v>
      </c>
      <c r="T41" s="110" t="e">
        <f t="shared" si="8"/>
        <v>#NUM!</v>
      </c>
      <c r="U41" s="110">
        <f t="shared" si="9"/>
        <v>0</v>
      </c>
      <c r="V41" s="110" t="e">
        <f t="shared" si="6"/>
        <v>#NUM!</v>
      </c>
      <c r="W41" s="89"/>
      <c r="X41" s="49" t="e">
        <f t="shared" si="7"/>
        <v>#NUM!</v>
      </c>
      <c r="Y41" s="49" t="e">
        <f t="shared" si="13"/>
        <v>#NUM!</v>
      </c>
    </row>
    <row r="42" spans="1:25" s="16" customFormat="1" ht="15" customHeight="1" x14ac:dyDescent="0.2">
      <c r="A42" s="121">
        <v>37165</v>
      </c>
      <c r="B42" s="106">
        <f t="shared" si="10"/>
        <v>0</v>
      </c>
      <c r="C42" s="106"/>
      <c r="D42" s="106"/>
      <c r="E42" s="106"/>
      <c r="F42" s="106">
        <f t="shared" si="2"/>
        <v>0</v>
      </c>
      <c r="G42" s="107"/>
      <c r="H42" s="151"/>
      <c r="I42" s="92" t="e">
        <f t="shared" si="3"/>
        <v>#NUM!</v>
      </c>
      <c r="J42" s="92" t="e">
        <f t="shared" si="0"/>
        <v>#NUM!</v>
      </c>
      <c r="K42" s="22"/>
      <c r="L42" s="135">
        <v>3.599869565217392</v>
      </c>
      <c r="M42" s="94" t="e">
        <f t="shared" si="4"/>
        <v>#NUM!</v>
      </c>
      <c r="N42" s="92" t="e">
        <f t="shared" si="5"/>
        <v>#NUM!</v>
      </c>
      <c r="O42" s="92" t="e">
        <f t="shared" si="1"/>
        <v>#NUM!</v>
      </c>
      <c r="P42" s="92"/>
      <c r="Q42" s="122">
        <v>37165</v>
      </c>
      <c r="R42" s="137" t="e">
        <f t="shared" si="11"/>
        <v>#NUM!</v>
      </c>
      <c r="S42" s="110">
        <f t="shared" si="12"/>
        <v>0</v>
      </c>
      <c r="T42" s="110" t="e">
        <f t="shared" si="8"/>
        <v>#NUM!</v>
      </c>
      <c r="U42" s="110">
        <f t="shared" si="9"/>
        <v>0</v>
      </c>
      <c r="V42" s="110" t="e">
        <f t="shared" si="6"/>
        <v>#NUM!</v>
      </c>
      <c r="W42" s="89"/>
      <c r="X42" s="49" t="e">
        <f t="shared" si="7"/>
        <v>#NUM!</v>
      </c>
      <c r="Y42" s="49" t="e">
        <f t="shared" si="13"/>
        <v>#NUM!</v>
      </c>
    </row>
    <row r="43" spans="1:25" s="16" customFormat="1" ht="15" customHeight="1" x14ac:dyDescent="0.2">
      <c r="A43" s="121">
        <v>37196</v>
      </c>
      <c r="B43" s="106">
        <f t="shared" si="10"/>
        <v>0</v>
      </c>
      <c r="C43" s="106"/>
      <c r="D43" s="106"/>
      <c r="E43" s="106"/>
      <c r="F43" s="106">
        <f t="shared" si="2"/>
        <v>0</v>
      </c>
      <c r="G43" s="107"/>
      <c r="H43" s="151"/>
      <c r="I43" s="92" t="e">
        <f t="shared" si="3"/>
        <v>#NUM!</v>
      </c>
      <c r="J43" s="92" t="e">
        <f t="shared" si="0"/>
        <v>#NUM!</v>
      </c>
      <c r="K43" s="22"/>
      <c r="L43" s="135">
        <v>3.3856818181818182</v>
      </c>
      <c r="M43" s="94" t="e">
        <f t="shared" si="4"/>
        <v>#NUM!</v>
      </c>
      <c r="N43" s="92" t="e">
        <f t="shared" si="5"/>
        <v>#NUM!</v>
      </c>
      <c r="O43" s="92" t="e">
        <f t="shared" si="1"/>
        <v>#NUM!</v>
      </c>
      <c r="P43" s="92"/>
      <c r="Q43" s="122">
        <v>37196</v>
      </c>
      <c r="R43" s="137" t="e">
        <f t="shared" si="11"/>
        <v>#NUM!</v>
      </c>
      <c r="S43" s="110">
        <f t="shared" si="12"/>
        <v>0</v>
      </c>
      <c r="T43" s="110" t="e">
        <f t="shared" si="8"/>
        <v>#NUM!</v>
      </c>
      <c r="U43" s="110">
        <f t="shared" si="9"/>
        <v>0</v>
      </c>
      <c r="V43" s="110" t="e">
        <f t="shared" si="6"/>
        <v>#NUM!</v>
      </c>
      <c r="W43" s="89"/>
      <c r="X43" s="49" t="e">
        <f t="shared" si="7"/>
        <v>#NUM!</v>
      </c>
      <c r="Y43" s="49" t="e">
        <f t="shared" si="13"/>
        <v>#NUM!</v>
      </c>
    </row>
    <row r="44" spans="1:25" s="16" customFormat="1" ht="15" customHeight="1" x14ac:dyDescent="0.2">
      <c r="A44" s="121">
        <v>37226</v>
      </c>
      <c r="B44" s="106">
        <f t="shared" si="10"/>
        <v>0</v>
      </c>
      <c r="C44" s="106"/>
      <c r="D44" s="106"/>
      <c r="E44" s="106"/>
      <c r="F44" s="106">
        <f t="shared" si="2"/>
        <v>0</v>
      </c>
      <c r="G44" s="107"/>
      <c r="H44" s="151"/>
      <c r="I44" s="92" t="e">
        <f t="shared" si="3"/>
        <v>#NUM!</v>
      </c>
      <c r="J44" s="92" t="e">
        <f t="shared" si="0"/>
        <v>#NUM!</v>
      </c>
      <c r="K44" s="22"/>
      <c r="L44" s="135">
        <v>3.3448888888888879</v>
      </c>
      <c r="M44" s="94" t="e">
        <f t="shared" si="4"/>
        <v>#NUM!</v>
      </c>
      <c r="N44" s="92" t="e">
        <f t="shared" si="5"/>
        <v>#NUM!</v>
      </c>
      <c r="O44" s="92" t="e">
        <f t="shared" si="1"/>
        <v>#NUM!</v>
      </c>
      <c r="P44" s="92"/>
      <c r="Q44" s="122">
        <v>37226</v>
      </c>
      <c r="R44" s="137" t="e">
        <f t="shared" si="11"/>
        <v>#NUM!</v>
      </c>
      <c r="S44" s="110">
        <f t="shared" si="12"/>
        <v>0</v>
      </c>
      <c r="T44" s="110" t="e">
        <f t="shared" si="8"/>
        <v>#NUM!</v>
      </c>
      <c r="U44" s="110">
        <f t="shared" si="9"/>
        <v>0</v>
      </c>
      <c r="V44" s="110" t="e">
        <f t="shared" si="6"/>
        <v>#NUM!</v>
      </c>
      <c r="W44" s="89"/>
      <c r="X44" s="49" t="e">
        <f t="shared" si="7"/>
        <v>#NUM!</v>
      </c>
      <c r="Y44" s="49" t="e">
        <f t="shared" si="13"/>
        <v>#NUM!</v>
      </c>
    </row>
    <row r="45" spans="1:25" s="16" customFormat="1" ht="15" customHeight="1" x14ac:dyDescent="0.2">
      <c r="A45" s="121">
        <v>37257</v>
      </c>
      <c r="B45" s="106">
        <f t="shared" si="10"/>
        <v>0</v>
      </c>
      <c r="C45" s="106"/>
      <c r="D45" s="106"/>
      <c r="E45" s="106"/>
      <c r="F45" s="106">
        <f t="shared" si="2"/>
        <v>0</v>
      </c>
      <c r="G45" s="107"/>
      <c r="H45" s="151"/>
      <c r="I45" s="92" t="e">
        <f t="shared" si="3"/>
        <v>#NUM!</v>
      </c>
      <c r="J45" s="92" t="e">
        <f t="shared" si="0"/>
        <v>#NUM!</v>
      </c>
      <c r="K45" s="22"/>
      <c r="L45" s="135">
        <v>3.3387727272727266</v>
      </c>
      <c r="M45" s="94" t="e">
        <f t="shared" si="4"/>
        <v>#NUM!</v>
      </c>
      <c r="N45" s="92" t="e">
        <f t="shared" si="5"/>
        <v>#NUM!</v>
      </c>
      <c r="O45" s="92" t="e">
        <f t="shared" si="1"/>
        <v>#NUM!</v>
      </c>
      <c r="P45" s="92"/>
      <c r="Q45" s="122">
        <v>37257</v>
      </c>
      <c r="R45" s="137" t="e">
        <f t="shared" si="11"/>
        <v>#NUM!</v>
      </c>
      <c r="S45" s="110">
        <f t="shared" si="12"/>
        <v>0</v>
      </c>
      <c r="T45" s="110" t="e">
        <f t="shared" si="8"/>
        <v>#NUM!</v>
      </c>
      <c r="U45" s="110">
        <f t="shared" si="9"/>
        <v>0</v>
      </c>
      <c r="V45" s="110" t="e">
        <f t="shared" si="6"/>
        <v>#NUM!</v>
      </c>
      <c r="W45" s="89"/>
      <c r="X45" s="49" t="e">
        <f t="shared" si="7"/>
        <v>#NUM!</v>
      </c>
      <c r="Y45" s="49" t="e">
        <f t="shared" si="13"/>
        <v>#NUM!</v>
      </c>
    </row>
    <row r="46" spans="1:25" s="16" customFormat="1" ht="15" customHeight="1" x14ac:dyDescent="0.2">
      <c r="A46" s="121">
        <v>37288</v>
      </c>
      <c r="B46" s="106">
        <f t="shared" si="10"/>
        <v>0</v>
      </c>
      <c r="C46" s="106"/>
      <c r="D46" s="106"/>
      <c r="E46" s="106"/>
      <c r="F46" s="106">
        <f t="shared" si="2"/>
        <v>0</v>
      </c>
      <c r="G46" s="107"/>
      <c r="H46" s="151"/>
      <c r="I46" s="92" t="e">
        <f t="shared" si="3"/>
        <v>#NUM!</v>
      </c>
      <c r="J46" s="92" t="e">
        <f t="shared" si="0"/>
        <v>#NUM!</v>
      </c>
      <c r="K46" s="22"/>
      <c r="L46" s="135">
        <v>3.3570999999999991</v>
      </c>
      <c r="M46" s="94" t="e">
        <f t="shared" si="4"/>
        <v>#NUM!</v>
      </c>
      <c r="N46" s="92" t="e">
        <f t="shared" si="5"/>
        <v>#NUM!</v>
      </c>
      <c r="O46" s="92" t="e">
        <f t="shared" si="1"/>
        <v>#NUM!</v>
      </c>
      <c r="P46" s="92"/>
      <c r="Q46" s="122">
        <v>37288</v>
      </c>
      <c r="R46" s="137" t="e">
        <f t="shared" si="11"/>
        <v>#NUM!</v>
      </c>
      <c r="S46" s="110">
        <f t="shared" si="12"/>
        <v>0</v>
      </c>
      <c r="T46" s="110" t="e">
        <f t="shared" si="8"/>
        <v>#NUM!</v>
      </c>
      <c r="U46" s="110">
        <f t="shared" si="9"/>
        <v>0</v>
      </c>
      <c r="V46" s="110" t="e">
        <f t="shared" si="6"/>
        <v>#NUM!</v>
      </c>
      <c r="W46" s="89"/>
      <c r="X46" s="49" t="e">
        <f t="shared" si="7"/>
        <v>#NUM!</v>
      </c>
      <c r="Y46" s="49" t="e">
        <f t="shared" si="13"/>
        <v>#NUM!</v>
      </c>
    </row>
    <row r="47" spans="1:25" s="16" customFormat="1" ht="15" customHeight="1" x14ac:dyDescent="0.2">
      <c r="A47" s="121">
        <v>37316</v>
      </c>
      <c r="B47" s="106">
        <f t="shared" si="10"/>
        <v>0</v>
      </c>
      <c r="C47" s="106"/>
      <c r="D47" s="106"/>
      <c r="E47" s="106"/>
      <c r="F47" s="106">
        <f t="shared" si="2"/>
        <v>0</v>
      </c>
      <c r="G47" s="107"/>
      <c r="H47" s="151"/>
      <c r="I47" s="92" t="e">
        <f t="shared" si="3"/>
        <v>#NUM!</v>
      </c>
      <c r="J47" s="92" t="e">
        <f t="shared" si="0"/>
        <v>#NUM!</v>
      </c>
      <c r="K47" s="22"/>
      <c r="L47" s="135">
        <v>3.3907999999999996</v>
      </c>
      <c r="M47" s="94" t="e">
        <f t="shared" si="4"/>
        <v>#NUM!</v>
      </c>
      <c r="N47" s="92" t="e">
        <f t="shared" si="5"/>
        <v>#NUM!</v>
      </c>
      <c r="O47" s="92" t="e">
        <f t="shared" si="1"/>
        <v>#NUM!</v>
      </c>
      <c r="P47" s="92"/>
      <c r="Q47" s="122">
        <v>37316</v>
      </c>
      <c r="R47" s="137" t="e">
        <f t="shared" si="11"/>
        <v>#NUM!</v>
      </c>
      <c r="S47" s="110">
        <f t="shared" si="12"/>
        <v>0</v>
      </c>
      <c r="T47" s="110" t="e">
        <f t="shared" si="8"/>
        <v>#NUM!</v>
      </c>
      <c r="U47" s="110">
        <f t="shared" si="9"/>
        <v>0</v>
      </c>
      <c r="V47" s="110" t="e">
        <f t="shared" si="6"/>
        <v>#NUM!</v>
      </c>
      <c r="W47" s="89"/>
      <c r="X47" s="49" t="e">
        <f t="shared" si="7"/>
        <v>#NUM!</v>
      </c>
      <c r="Y47" s="49" t="e">
        <f t="shared" si="13"/>
        <v>#NUM!</v>
      </c>
    </row>
    <row r="48" spans="1:25" s="16" customFormat="1" ht="15" customHeight="1" x14ac:dyDescent="0.2">
      <c r="A48" s="121">
        <v>37347</v>
      </c>
      <c r="B48" s="106">
        <f t="shared" si="10"/>
        <v>0</v>
      </c>
      <c r="C48" s="106"/>
      <c r="D48" s="106"/>
      <c r="E48" s="106"/>
      <c r="F48" s="106">
        <f t="shared" si="2"/>
        <v>0</v>
      </c>
      <c r="G48" s="107"/>
      <c r="H48" s="151"/>
      <c r="I48" s="92" t="e">
        <f t="shared" si="3"/>
        <v>#NUM!</v>
      </c>
      <c r="J48" s="92" t="e">
        <f t="shared" si="0"/>
        <v>#NUM!</v>
      </c>
      <c r="K48" s="22"/>
      <c r="L48" s="135">
        <v>3.4069047619047628</v>
      </c>
      <c r="M48" s="94" t="e">
        <f t="shared" si="4"/>
        <v>#NUM!</v>
      </c>
      <c r="N48" s="92" t="e">
        <f t="shared" si="5"/>
        <v>#NUM!</v>
      </c>
      <c r="O48" s="92" t="e">
        <f t="shared" si="1"/>
        <v>#NUM!</v>
      </c>
      <c r="P48" s="92"/>
      <c r="Q48" s="122">
        <v>37347</v>
      </c>
      <c r="R48" s="137" t="e">
        <f t="shared" si="11"/>
        <v>#NUM!</v>
      </c>
      <c r="S48" s="110">
        <f t="shared" si="12"/>
        <v>0</v>
      </c>
      <c r="T48" s="110" t="e">
        <f t="shared" si="8"/>
        <v>#NUM!</v>
      </c>
      <c r="U48" s="110">
        <f t="shared" si="9"/>
        <v>0</v>
      </c>
      <c r="V48" s="110" t="e">
        <f t="shared" si="6"/>
        <v>#NUM!</v>
      </c>
      <c r="W48" s="89"/>
      <c r="X48" s="49" t="e">
        <f t="shared" si="7"/>
        <v>#NUM!</v>
      </c>
      <c r="Y48" s="49" t="e">
        <f t="shared" si="13"/>
        <v>#NUM!</v>
      </c>
    </row>
    <row r="49" spans="1:25" s="16" customFormat="1" ht="15" customHeight="1" x14ac:dyDescent="0.2">
      <c r="A49" s="121">
        <v>37377</v>
      </c>
      <c r="B49" s="106">
        <f t="shared" si="10"/>
        <v>0</v>
      </c>
      <c r="C49" s="106"/>
      <c r="D49" s="106"/>
      <c r="E49" s="106"/>
      <c r="F49" s="106">
        <f t="shared" si="2"/>
        <v>0</v>
      </c>
      <c r="G49" s="107"/>
      <c r="H49" s="151"/>
      <c r="I49" s="92" t="e">
        <f t="shared" si="3"/>
        <v>#NUM!</v>
      </c>
      <c r="J49" s="92" t="e">
        <f t="shared" si="0"/>
        <v>#NUM!</v>
      </c>
      <c r="K49" s="22"/>
      <c r="L49" s="135">
        <v>3.4671363636363632</v>
      </c>
      <c r="M49" s="94" t="e">
        <f t="shared" si="4"/>
        <v>#NUM!</v>
      </c>
      <c r="N49" s="92" t="e">
        <f t="shared" si="5"/>
        <v>#NUM!</v>
      </c>
      <c r="O49" s="92" t="e">
        <f t="shared" si="1"/>
        <v>#NUM!</v>
      </c>
      <c r="P49" s="92"/>
      <c r="Q49" s="122">
        <v>37377</v>
      </c>
      <c r="R49" s="137" t="e">
        <f t="shared" si="11"/>
        <v>#NUM!</v>
      </c>
      <c r="S49" s="110">
        <f t="shared" si="12"/>
        <v>0</v>
      </c>
      <c r="T49" s="110" t="e">
        <f t="shared" si="8"/>
        <v>#NUM!</v>
      </c>
      <c r="U49" s="110">
        <f t="shared" si="9"/>
        <v>0</v>
      </c>
      <c r="V49" s="110" t="e">
        <f t="shared" si="6"/>
        <v>#NUM!</v>
      </c>
      <c r="W49" s="89"/>
      <c r="X49" s="49" t="e">
        <f t="shared" si="7"/>
        <v>#NUM!</v>
      </c>
      <c r="Y49" s="49" t="e">
        <f t="shared" si="13"/>
        <v>#NUM!</v>
      </c>
    </row>
    <row r="50" spans="1:25" s="16" customFormat="1" ht="15" customHeight="1" x14ac:dyDescent="0.2">
      <c r="A50" s="121">
        <v>37408</v>
      </c>
      <c r="B50" s="106">
        <f t="shared" si="10"/>
        <v>0</v>
      </c>
      <c r="C50" s="106"/>
      <c r="D50" s="106"/>
      <c r="E50" s="106"/>
      <c r="F50" s="106">
        <f t="shared" si="2"/>
        <v>0</v>
      </c>
      <c r="G50" s="107"/>
      <c r="H50" s="151"/>
      <c r="I50" s="92" t="e">
        <f t="shared" si="3"/>
        <v>#NUM!</v>
      </c>
      <c r="J50" s="92" t="e">
        <f t="shared" si="0"/>
        <v>#NUM!</v>
      </c>
      <c r="K50" s="22"/>
      <c r="L50" s="135">
        <v>3.464</v>
      </c>
      <c r="M50" s="94" t="e">
        <f t="shared" si="4"/>
        <v>#NUM!</v>
      </c>
      <c r="N50" s="92" t="e">
        <f t="shared" si="5"/>
        <v>#NUM!</v>
      </c>
      <c r="O50" s="92" t="e">
        <f t="shared" si="1"/>
        <v>#NUM!</v>
      </c>
      <c r="P50" s="92"/>
      <c r="Q50" s="122">
        <v>37408</v>
      </c>
      <c r="R50" s="137" t="e">
        <f t="shared" si="11"/>
        <v>#NUM!</v>
      </c>
      <c r="S50" s="110">
        <f t="shared" si="12"/>
        <v>0</v>
      </c>
      <c r="T50" s="110" t="e">
        <f t="shared" si="8"/>
        <v>#NUM!</v>
      </c>
      <c r="U50" s="110">
        <f t="shared" si="9"/>
        <v>0</v>
      </c>
      <c r="V50" s="110" t="e">
        <f t="shared" si="6"/>
        <v>#NUM!</v>
      </c>
      <c r="W50" s="89"/>
      <c r="X50" s="49" t="e">
        <f t="shared" si="7"/>
        <v>#NUM!</v>
      </c>
      <c r="Y50" s="49" t="e">
        <f t="shared" si="13"/>
        <v>#NUM!</v>
      </c>
    </row>
    <row r="51" spans="1:25" s="16" customFormat="1" ht="15" customHeight="1" x14ac:dyDescent="0.2">
      <c r="A51" s="121">
        <v>37438</v>
      </c>
      <c r="B51" s="106">
        <f t="shared" si="10"/>
        <v>0</v>
      </c>
      <c r="C51" s="106"/>
      <c r="D51" s="106"/>
      <c r="E51" s="106"/>
      <c r="F51" s="106">
        <f t="shared" si="2"/>
        <v>0</v>
      </c>
      <c r="G51" s="107"/>
      <c r="H51" s="151"/>
      <c r="I51" s="92" t="e">
        <f t="shared" si="3"/>
        <v>#NUM!</v>
      </c>
      <c r="J51" s="92" t="e">
        <f t="shared" si="0"/>
        <v>#NUM!</v>
      </c>
      <c r="K51" s="22"/>
      <c r="L51" s="135">
        <v>3.41</v>
      </c>
      <c r="M51" s="94" t="e">
        <f t="shared" si="4"/>
        <v>#NUM!</v>
      </c>
      <c r="N51" s="92" t="e">
        <f t="shared" si="5"/>
        <v>#NUM!</v>
      </c>
      <c r="O51" s="92" t="e">
        <f t="shared" si="1"/>
        <v>#NUM!</v>
      </c>
      <c r="P51" s="92"/>
      <c r="Q51" s="122">
        <v>37438</v>
      </c>
      <c r="R51" s="137" t="e">
        <f t="shared" si="11"/>
        <v>#NUM!</v>
      </c>
      <c r="S51" s="110">
        <f t="shared" si="12"/>
        <v>0</v>
      </c>
      <c r="T51" s="110" t="e">
        <f t="shared" si="8"/>
        <v>#NUM!</v>
      </c>
      <c r="U51" s="110">
        <f t="shared" si="9"/>
        <v>0</v>
      </c>
      <c r="V51" s="110" t="e">
        <f t="shared" si="6"/>
        <v>#NUM!</v>
      </c>
      <c r="W51" s="89"/>
      <c r="X51" s="49" t="e">
        <f t="shared" si="7"/>
        <v>#NUM!</v>
      </c>
      <c r="Y51" s="49" t="e">
        <f t="shared" si="13"/>
        <v>#NUM!</v>
      </c>
    </row>
    <row r="52" spans="1:25" s="16" customFormat="1" ht="15" customHeight="1" x14ac:dyDescent="0.2">
      <c r="A52" s="121">
        <v>37469</v>
      </c>
      <c r="B52" s="106">
        <f t="shared" si="10"/>
        <v>0</v>
      </c>
      <c r="C52" s="106"/>
      <c r="D52" s="106"/>
      <c r="E52" s="106"/>
      <c r="F52" s="106">
        <f t="shared" si="2"/>
        <v>0</v>
      </c>
      <c r="G52" s="107"/>
      <c r="H52" s="151"/>
      <c r="I52" s="92" t="e">
        <f t="shared" si="3"/>
        <v>#NUM!</v>
      </c>
      <c r="J52" s="92" t="e">
        <f t="shared" si="0"/>
        <v>#NUM!</v>
      </c>
      <c r="K52" s="22"/>
      <c r="L52" s="135">
        <v>3.3519090909090909</v>
      </c>
      <c r="M52" s="94" t="e">
        <f t="shared" si="4"/>
        <v>#NUM!</v>
      </c>
      <c r="N52" s="92" t="e">
        <f t="shared" si="5"/>
        <v>#NUM!</v>
      </c>
      <c r="O52" s="92" t="e">
        <f t="shared" si="1"/>
        <v>#NUM!</v>
      </c>
      <c r="P52" s="92"/>
      <c r="Q52" s="122">
        <v>37469</v>
      </c>
      <c r="R52" s="137" t="e">
        <f t="shared" si="11"/>
        <v>#NUM!</v>
      </c>
      <c r="S52" s="110">
        <f t="shared" si="12"/>
        <v>0</v>
      </c>
      <c r="T52" s="110" t="e">
        <f t="shared" si="8"/>
        <v>#NUM!</v>
      </c>
      <c r="U52" s="110">
        <f t="shared" si="9"/>
        <v>0</v>
      </c>
      <c r="V52" s="110" t="e">
        <f t="shared" si="6"/>
        <v>#NUM!</v>
      </c>
      <c r="W52" s="89"/>
      <c r="X52" s="49" t="e">
        <f t="shared" si="7"/>
        <v>#NUM!</v>
      </c>
      <c r="Y52" s="49" t="e">
        <f t="shared" si="13"/>
        <v>#NUM!</v>
      </c>
    </row>
    <row r="53" spans="1:25" s="16" customFormat="1" ht="15" customHeight="1" x14ac:dyDescent="0.2">
      <c r="A53" s="121">
        <v>37500</v>
      </c>
      <c r="B53" s="106">
        <f t="shared" si="10"/>
        <v>0</v>
      </c>
      <c r="C53" s="106"/>
      <c r="D53" s="106"/>
      <c r="E53" s="106"/>
      <c r="F53" s="106">
        <f t="shared" si="2"/>
        <v>0</v>
      </c>
      <c r="G53" s="107"/>
      <c r="H53" s="151"/>
      <c r="I53" s="92" t="e">
        <f t="shared" si="3"/>
        <v>#NUM!</v>
      </c>
      <c r="J53" s="92" t="e">
        <f t="shared" si="0"/>
        <v>#NUM!</v>
      </c>
      <c r="K53" s="22"/>
      <c r="L53" s="135">
        <v>3.3101428571428566</v>
      </c>
      <c r="M53" s="94" t="e">
        <f t="shared" si="4"/>
        <v>#NUM!</v>
      </c>
      <c r="N53" s="92" t="e">
        <f t="shared" si="5"/>
        <v>#NUM!</v>
      </c>
      <c r="O53" s="92" t="e">
        <f t="shared" si="1"/>
        <v>#NUM!</v>
      </c>
      <c r="P53" s="90"/>
      <c r="Q53" s="122">
        <v>37500</v>
      </c>
      <c r="R53" s="137" t="e">
        <f t="shared" si="11"/>
        <v>#NUM!</v>
      </c>
      <c r="S53" s="110">
        <f t="shared" si="12"/>
        <v>0</v>
      </c>
      <c r="T53" s="110" t="e">
        <f t="shared" si="8"/>
        <v>#NUM!</v>
      </c>
      <c r="U53" s="110">
        <f t="shared" si="9"/>
        <v>0</v>
      </c>
      <c r="V53" s="110" t="e">
        <f t="shared" si="6"/>
        <v>#NUM!</v>
      </c>
      <c r="W53" s="89"/>
      <c r="X53" s="49" t="e">
        <f t="shared" si="7"/>
        <v>#NUM!</v>
      </c>
      <c r="Y53" s="49" t="e">
        <f t="shared" si="13"/>
        <v>#NUM!</v>
      </c>
    </row>
    <row r="54" spans="1:25" s="16" customFormat="1" ht="15" customHeight="1" x14ac:dyDescent="0.2">
      <c r="A54" s="121">
        <v>37530</v>
      </c>
      <c r="B54" s="106">
        <f t="shared" si="10"/>
        <v>0</v>
      </c>
      <c r="C54" s="106"/>
      <c r="D54" s="106"/>
      <c r="E54" s="106"/>
      <c r="F54" s="106">
        <f t="shared" si="2"/>
        <v>0</v>
      </c>
      <c r="G54" s="107"/>
      <c r="H54" s="151"/>
      <c r="I54" s="92" t="e">
        <f t="shared" si="3"/>
        <v>#NUM!</v>
      </c>
      <c r="J54" s="92" t="e">
        <f t="shared" si="0"/>
        <v>#NUM!</v>
      </c>
      <c r="K54" s="22"/>
      <c r="L54" s="135">
        <v>3.2612608695652181</v>
      </c>
      <c r="M54" s="94" t="e">
        <f t="shared" si="4"/>
        <v>#NUM!</v>
      </c>
      <c r="N54" s="92" t="e">
        <f t="shared" si="5"/>
        <v>#NUM!</v>
      </c>
      <c r="O54" s="92" t="e">
        <f t="shared" si="1"/>
        <v>#NUM!</v>
      </c>
      <c r="P54" s="90"/>
      <c r="Q54" s="122">
        <v>37530</v>
      </c>
      <c r="R54" s="137" t="e">
        <f t="shared" si="11"/>
        <v>#NUM!</v>
      </c>
      <c r="S54" s="110">
        <f t="shared" si="12"/>
        <v>0</v>
      </c>
      <c r="T54" s="110" t="e">
        <f t="shared" si="8"/>
        <v>#NUM!</v>
      </c>
      <c r="U54" s="110">
        <f t="shared" si="9"/>
        <v>0</v>
      </c>
      <c r="V54" s="110" t="e">
        <f t="shared" si="6"/>
        <v>#NUM!</v>
      </c>
      <c r="W54" s="123"/>
      <c r="X54" s="49" t="e">
        <f t="shared" si="7"/>
        <v>#NUM!</v>
      </c>
      <c r="Y54" s="49" t="e">
        <f t="shared" si="13"/>
        <v>#NUM!</v>
      </c>
    </row>
    <row r="55" spans="1:25" s="16" customFormat="1" ht="15" customHeight="1" x14ac:dyDescent="0.2">
      <c r="A55" s="121">
        <v>37561</v>
      </c>
      <c r="B55" s="106">
        <f t="shared" si="10"/>
        <v>0</v>
      </c>
      <c r="C55" s="106"/>
      <c r="D55" s="106"/>
      <c r="E55" s="106"/>
      <c r="F55" s="106">
        <f t="shared" si="2"/>
        <v>0</v>
      </c>
      <c r="G55" s="107"/>
      <c r="H55" s="151"/>
      <c r="I55" s="92" t="e">
        <f t="shared" si="3"/>
        <v>#NUM!</v>
      </c>
      <c r="J55" s="92" t="e">
        <f t="shared" si="0"/>
        <v>#NUM!</v>
      </c>
      <c r="K55" s="54"/>
      <c r="L55" s="135">
        <v>3.1241428571428571</v>
      </c>
      <c r="M55" s="94" t="e">
        <f t="shared" si="4"/>
        <v>#NUM!</v>
      </c>
      <c r="N55" s="92" t="e">
        <f t="shared" si="5"/>
        <v>#NUM!</v>
      </c>
      <c r="O55" s="92" t="e">
        <f t="shared" si="1"/>
        <v>#NUM!</v>
      </c>
      <c r="P55" s="90"/>
      <c r="Q55" s="122">
        <v>37561</v>
      </c>
      <c r="R55" s="137" t="e">
        <f t="shared" si="11"/>
        <v>#NUM!</v>
      </c>
      <c r="S55" s="110">
        <f t="shared" si="12"/>
        <v>0</v>
      </c>
      <c r="T55" s="110" t="e">
        <f t="shared" si="8"/>
        <v>#NUM!</v>
      </c>
      <c r="U55" s="110">
        <f t="shared" si="9"/>
        <v>0</v>
      </c>
      <c r="V55" s="110" t="e">
        <f t="shared" si="6"/>
        <v>#NUM!</v>
      </c>
      <c r="W55" s="90"/>
      <c r="X55" s="49" t="e">
        <f t="shared" si="7"/>
        <v>#NUM!</v>
      </c>
      <c r="Y55" s="49" t="e">
        <f t="shared" si="13"/>
        <v>#NUM!</v>
      </c>
    </row>
    <row r="56" spans="1:25" s="16" customFormat="1" ht="15" customHeight="1" x14ac:dyDescent="0.2">
      <c r="A56" s="121">
        <v>37591</v>
      </c>
      <c r="B56" s="106">
        <f t="shared" si="10"/>
        <v>0</v>
      </c>
      <c r="C56" s="106"/>
      <c r="D56" s="106"/>
      <c r="E56" s="106"/>
      <c r="F56" s="106">
        <f t="shared" si="2"/>
        <v>0</v>
      </c>
      <c r="G56" s="107"/>
      <c r="H56" s="151"/>
      <c r="I56" s="92" t="e">
        <f t="shared" si="3"/>
        <v>#NUM!</v>
      </c>
      <c r="J56" s="92" t="e">
        <f t="shared" si="0"/>
        <v>#NUM!</v>
      </c>
      <c r="K56" s="22"/>
      <c r="L56" s="135">
        <v>2.9410499999999997</v>
      </c>
      <c r="M56" s="94" t="e">
        <f t="shared" si="4"/>
        <v>#NUM!</v>
      </c>
      <c r="N56" s="92" t="e">
        <f t="shared" si="5"/>
        <v>#NUM!</v>
      </c>
      <c r="O56" s="92" t="e">
        <f t="shared" si="1"/>
        <v>#NUM!</v>
      </c>
      <c r="P56" s="90"/>
      <c r="Q56" s="122">
        <v>37591</v>
      </c>
      <c r="R56" s="137" t="e">
        <f t="shared" si="11"/>
        <v>#NUM!</v>
      </c>
      <c r="S56" s="110">
        <f t="shared" si="12"/>
        <v>0</v>
      </c>
      <c r="T56" s="110" t="e">
        <f t="shared" si="8"/>
        <v>#NUM!</v>
      </c>
      <c r="U56" s="110">
        <f t="shared" si="9"/>
        <v>0</v>
      </c>
      <c r="V56" s="110" t="e">
        <f t="shared" si="6"/>
        <v>#NUM!</v>
      </c>
      <c r="W56" s="90"/>
      <c r="X56" s="49" t="e">
        <f t="shared" si="7"/>
        <v>#NUM!</v>
      </c>
      <c r="Y56" s="49" t="e">
        <f t="shared" si="13"/>
        <v>#NUM!</v>
      </c>
    </row>
    <row r="57" spans="1:25" s="16" customFormat="1" ht="15" customHeight="1" x14ac:dyDescent="0.2">
      <c r="A57" s="121">
        <v>37622</v>
      </c>
      <c r="B57" s="106">
        <f t="shared" si="10"/>
        <v>0</v>
      </c>
      <c r="C57" s="106"/>
      <c r="D57" s="106"/>
      <c r="E57" s="106"/>
      <c r="F57" s="106">
        <f t="shared" si="2"/>
        <v>0</v>
      </c>
      <c r="G57" s="107"/>
      <c r="H57" s="151"/>
      <c r="I57" s="92" t="e">
        <f t="shared" si="3"/>
        <v>#NUM!</v>
      </c>
      <c r="J57" s="92" t="e">
        <f t="shared" si="0"/>
        <v>#NUM!</v>
      </c>
      <c r="K57" s="22"/>
      <c r="L57" s="135">
        <v>2.8318181818181825</v>
      </c>
      <c r="M57" s="94" t="e">
        <f t="shared" si="4"/>
        <v>#NUM!</v>
      </c>
      <c r="N57" s="92" t="e">
        <f t="shared" si="5"/>
        <v>#NUM!</v>
      </c>
      <c r="O57" s="92" t="e">
        <f t="shared" si="1"/>
        <v>#NUM!</v>
      </c>
      <c r="P57" s="90"/>
      <c r="Q57" s="122">
        <v>37622</v>
      </c>
      <c r="R57" s="137" t="e">
        <f t="shared" si="11"/>
        <v>#NUM!</v>
      </c>
      <c r="S57" s="110">
        <f t="shared" si="12"/>
        <v>0</v>
      </c>
      <c r="T57" s="110" t="e">
        <f t="shared" si="8"/>
        <v>#NUM!</v>
      </c>
      <c r="U57" s="110">
        <f t="shared" si="9"/>
        <v>0</v>
      </c>
      <c r="V57" s="110" t="e">
        <f t="shared" si="6"/>
        <v>#NUM!</v>
      </c>
      <c r="W57" s="90"/>
      <c r="X57" s="49" t="e">
        <f t="shared" si="7"/>
        <v>#NUM!</v>
      </c>
      <c r="Y57" s="49" t="e">
        <f t="shared" si="13"/>
        <v>#NUM!</v>
      </c>
    </row>
    <row r="58" spans="1:25" s="16" customFormat="1" ht="15" customHeight="1" x14ac:dyDescent="0.2">
      <c r="A58" s="121">
        <v>37653</v>
      </c>
      <c r="B58" s="106">
        <f t="shared" si="10"/>
        <v>0</v>
      </c>
      <c r="C58" s="106"/>
      <c r="D58" s="106"/>
      <c r="E58" s="106"/>
      <c r="F58" s="106">
        <f t="shared" si="2"/>
        <v>0</v>
      </c>
      <c r="G58" s="107"/>
      <c r="H58" s="151"/>
      <c r="I58" s="92" t="e">
        <f t="shared" si="3"/>
        <v>#NUM!</v>
      </c>
      <c r="J58" s="92" t="e">
        <f t="shared" si="0"/>
        <v>#NUM!</v>
      </c>
      <c r="K58" s="22"/>
      <c r="L58" s="135">
        <v>2.6874500000000006</v>
      </c>
      <c r="M58" s="94" t="e">
        <f t="shared" si="4"/>
        <v>#NUM!</v>
      </c>
      <c r="N58" s="92" t="e">
        <f t="shared" si="5"/>
        <v>#NUM!</v>
      </c>
      <c r="O58" s="92" t="e">
        <f t="shared" si="1"/>
        <v>#NUM!</v>
      </c>
      <c r="P58" s="90"/>
      <c r="Q58" s="122">
        <v>37653</v>
      </c>
      <c r="R58" s="137" t="e">
        <f t="shared" si="11"/>
        <v>#NUM!</v>
      </c>
      <c r="S58" s="110">
        <f t="shared" si="12"/>
        <v>0</v>
      </c>
      <c r="T58" s="110" t="e">
        <f t="shared" si="8"/>
        <v>#NUM!</v>
      </c>
      <c r="U58" s="110">
        <f t="shared" si="9"/>
        <v>0</v>
      </c>
      <c r="V58" s="110" t="e">
        <f t="shared" si="6"/>
        <v>#NUM!</v>
      </c>
      <c r="W58" s="90"/>
      <c r="X58" s="49" t="e">
        <f t="shared" si="7"/>
        <v>#NUM!</v>
      </c>
      <c r="Y58" s="49" t="e">
        <f t="shared" si="13"/>
        <v>#NUM!</v>
      </c>
    </row>
    <row r="59" spans="1:25" s="16" customFormat="1" ht="15" customHeight="1" x14ac:dyDescent="0.2">
      <c r="A59" s="121">
        <v>37681</v>
      </c>
      <c r="B59" s="106">
        <f t="shared" si="10"/>
        <v>0</v>
      </c>
      <c r="C59" s="106"/>
      <c r="D59" s="106"/>
      <c r="E59" s="106"/>
      <c r="F59" s="106">
        <f t="shared" si="2"/>
        <v>0</v>
      </c>
      <c r="G59" s="107"/>
      <c r="H59" s="151"/>
      <c r="I59" s="92" t="e">
        <f t="shared" si="3"/>
        <v>#NUM!</v>
      </c>
      <c r="J59" s="92" t="e">
        <f t="shared" si="0"/>
        <v>#NUM!</v>
      </c>
      <c r="K59" s="51"/>
      <c r="L59" s="135">
        <v>2.529952380952381</v>
      </c>
      <c r="M59" s="94" t="e">
        <f t="shared" si="4"/>
        <v>#NUM!</v>
      </c>
      <c r="N59" s="92" t="e">
        <f t="shared" si="5"/>
        <v>#NUM!</v>
      </c>
      <c r="O59" s="92" t="e">
        <f t="shared" si="1"/>
        <v>#NUM!</v>
      </c>
      <c r="P59" s="90"/>
      <c r="Q59" s="122">
        <v>37681</v>
      </c>
      <c r="R59" s="137" t="e">
        <f t="shared" si="11"/>
        <v>#NUM!</v>
      </c>
      <c r="S59" s="110">
        <f t="shared" si="12"/>
        <v>0</v>
      </c>
      <c r="T59" s="110" t="e">
        <f t="shared" si="8"/>
        <v>#NUM!</v>
      </c>
      <c r="U59" s="110">
        <f t="shared" si="9"/>
        <v>0</v>
      </c>
      <c r="V59" s="110" t="e">
        <f t="shared" si="6"/>
        <v>#NUM!</v>
      </c>
      <c r="W59" s="90"/>
      <c r="X59" s="49" t="e">
        <f t="shared" si="7"/>
        <v>#NUM!</v>
      </c>
      <c r="Y59" s="49" t="e">
        <f t="shared" si="13"/>
        <v>#NUM!</v>
      </c>
    </row>
    <row r="60" spans="1:25" s="16" customFormat="1" ht="15" customHeight="1" x14ac:dyDescent="0.2">
      <c r="A60" s="121">
        <v>37712</v>
      </c>
      <c r="B60" s="106">
        <f t="shared" si="10"/>
        <v>0</v>
      </c>
      <c r="C60" s="106"/>
      <c r="D60" s="106"/>
      <c r="E60" s="106"/>
      <c r="F60" s="106">
        <f t="shared" si="2"/>
        <v>0</v>
      </c>
      <c r="G60" s="107"/>
      <c r="H60" s="151"/>
      <c r="I60" s="92" t="e">
        <f t="shared" si="3"/>
        <v>#NUM!</v>
      </c>
      <c r="J60" s="92" t="e">
        <f t="shared" si="0"/>
        <v>#NUM!</v>
      </c>
      <c r="K60" s="22"/>
      <c r="L60" s="135">
        <v>2.5333499999999995</v>
      </c>
      <c r="M60" s="94" t="e">
        <f t="shared" si="4"/>
        <v>#NUM!</v>
      </c>
      <c r="N60" s="92" t="e">
        <f t="shared" si="5"/>
        <v>#NUM!</v>
      </c>
      <c r="O60" s="92" t="e">
        <f t="shared" si="1"/>
        <v>#NUM!</v>
      </c>
      <c r="P60" s="90"/>
      <c r="Q60" s="122">
        <v>37712</v>
      </c>
      <c r="R60" s="137" t="e">
        <f t="shared" si="11"/>
        <v>#NUM!</v>
      </c>
      <c r="S60" s="110">
        <f t="shared" si="12"/>
        <v>0</v>
      </c>
      <c r="T60" s="110" t="e">
        <f t="shared" si="8"/>
        <v>#NUM!</v>
      </c>
      <c r="U60" s="110">
        <f t="shared" si="9"/>
        <v>0</v>
      </c>
      <c r="V60" s="110" t="e">
        <f t="shared" si="6"/>
        <v>#NUM!</v>
      </c>
      <c r="W60" s="90"/>
      <c r="X60" s="49" t="e">
        <f t="shared" si="7"/>
        <v>#NUM!</v>
      </c>
      <c r="Y60" s="49" t="e">
        <f t="shared" si="13"/>
        <v>#NUM!</v>
      </c>
    </row>
    <row r="61" spans="1:25" s="16" customFormat="1" ht="15" customHeight="1" x14ac:dyDescent="0.2">
      <c r="A61" s="121">
        <v>37742</v>
      </c>
      <c r="B61" s="106">
        <f t="shared" si="10"/>
        <v>0</v>
      </c>
      <c r="C61" s="106"/>
      <c r="D61" s="106"/>
      <c r="E61" s="106"/>
      <c r="F61" s="106">
        <f t="shared" si="2"/>
        <v>0</v>
      </c>
      <c r="G61" s="107"/>
      <c r="H61" s="151"/>
      <c r="I61" s="92" t="e">
        <f t="shared" si="3"/>
        <v>#NUM!</v>
      </c>
      <c r="J61" s="92" t="e">
        <f t="shared" si="0"/>
        <v>#NUM!</v>
      </c>
      <c r="K61" s="22"/>
      <c r="L61" s="135">
        <v>2.4005238095238091</v>
      </c>
      <c r="M61" s="94" t="e">
        <f t="shared" si="4"/>
        <v>#NUM!</v>
      </c>
      <c r="N61" s="92" t="e">
        <f t="shared" si="5"/>
        <v>#NUM!</v>
      </c>
      <c r="O61" s="92" t="e">
        <f t="shared" si="1"/>
        <v>#NUM!</v>
      </c>
      <c r="P61" s="90"/>
      <c r="Q61" s="122">
        <v>37742</v>
      </c>
      <c r="R61" s="137" t="e">
        <f t="shared" si="11"/>
        <v>#NUM!</v>
      </c>
      <c r="S61" s="110">
        <f t="shared" si="12"/>
        <v>0</v>
      </c>
      <c r="T61" s="110" t="e">
        <f t="shared" si="8"/>
        <v>#NUM!</v>
      </c>
      <c r="U61" s="110">
        <f t="shared" si="9"/>
        <v>0</v>
      </c>
      <c r="V61" s="110" t="e">
        <f t="shared" si="6"/>
        <v>#NUM!</v>
      </c>
      <c r="W61" s="90"/>
      <c r="X61" s="49" t="e">
        <f t="shared" si="7"/>
        <v>#NUM!</v>
      </c>
      <c r="Y61" s="49" t="e">
        <f t="shared" si="13"/>
        <v>#NUM!</v>
      </c>
    </row>
    <row r="62" spans="1:25" s="16" customFormat="1" ht="15" customHeight="1" x14ac:dyDescent="0.2">
      <c r="A62" s="121">
        <v>37773</v>
      </c>
      <c r="B62" s="106">
        <f t="shared" si="10"/>
        <v>0</v>
      </c>
      <c r="C62" s="106"/>
      <c r="D62" s="106"/>
      <c r="E62" s="106"/>
      <c r="F62" s="106">
        <f t="shared" si="2"/>
        <v>0</v>
      </c>
      <c r="G62" s="107"/>
      <c r="H62" s="151"/>
      <c r="I62" s="92" t="e">
        <f t="shared" si="3"/>
        <v>#NUM!</v>
      </c>
      <c r="J62" s="92" t="e">
        <f t="shared" si="0"/>
        <v>#NUM!</v>
      </c>
      <c r="K62" s="22"/>
      <c r="L62" s="135">
        <v>2.1518571428571431</v>
      </c>
      <c r="M62" s="94" t="e">
        <f t="shared" si="4"/>
        <v>#NUM!</v>
      </c>
      <c r="N62" s="92" t="e">
        <f t="shared" si="5"/>
        <v>#NUM!</v>
      </c>
      <c r="O62" s="92" t="e">
        <f t="shared" si="1"/>
        <v>#NUM!</v>
      </c>
      <c r="P62" s="90"/>
      <c r="Q62" s="122">
        <v>37773</v>
      </c>
      <c r="R62" s="137" t="e">
        <f t="shared" si="11"/>
        <v>#NUM!</v>
      </c>
      <c r="S62" s="110">
        <f t="shared" si="12"/>
        <v>0</v>
      </c>
      <c r="T62" s="110" t="e">
        <f t="shared" si="8"/>
        <v>#NUM!</v>
      </c>
      <c r="U62" s="110">
        <f t="shared" si="9"/>
        <v>0</v>
      </c>
      <c r="V62" s="110" t="e">
        <f t="shared" si="6"/>
        <v>#NUM!</v>
      </c>
      <c r="W62" s="90"/>
      <c r="X62" s="49" t="e">
        <f t="shared" si="7"/>
        <v>#NUM!</v>
      </c>
      <c r="Y62" s="49" t="e">
        <f t="shared" si="13"/>
        <v>#NUM!</v>
      </c>
    </row>
    <row r="63" spans="1:25" s="16" customFormat="1" ht="15" customHeight="1" x14ac:dyDescent="0.2">
      <c r="A63" s="121">
        <v>37803</v>
      </c>
      <c r="B63" s="106">
        <f t="shared" si="10"/>
        <v>0</v>
      </c>
      <c r="C63" s="106"/>
      <c r="D63" s="106"/>
      <c r="E63" s="106"/>
      <c r="F63" s="106">
        <f t="shared" si="2"/>
        <v>0</v>
      </c>
      <c r="G63" s="107"/>
      <c r="H63" s="151"/>
      <c r="I63" s="92" t="e">
        <f t="shared" si="3"/>
        <v>#NUM!</v>
      </c>
      <c r="J63" s="92" t="e">
        <f t="shared" si="0"/>
        <v>#NUM!</v>
      </c>
      <c r="K63" s="22"/>
      <c r="L63" s="135">
        <v>2.1300434782608697</v>
      </c>
      <c r="M63" s="94" t="e">
        <f t="shared" si="4"/>
        <v>#NUM!</v>
      </c>
      <c r="N63" s="92" t="e">
        <f t="shared" si="5"/>
        <v>#NUM!</v>
      </c>
      <c r="O63" s="92" t="e">
        <f t="shared" si="1"/>
        <v>#NUM!</v>
      </c>
      <c r="P63" s="90"/>
      <c r="Q63" s="122">
        <v>37803</v>
      </c>
      <c r="R63" s="137" t="e">
        <f t="shared" si="11"/>
        <v>#NUM!</v>
      </c>
      <c r="S63" s="110">
        <f t="shared" si="12"/>
        <v>0</v>
      </c>
      <c r="T63" s="110" t="e">
        <f t="shared" si="8"/>
        <v>#NUM!</v>
      </c>
      <c r="U63" s="110">
        <f t="shared" si="9"/>
        <v>0</v>
      </c>
      <c r="V63" s="110" t="e">
        <f t="shared" si="6"/>
        <v>#NUM!</v>
      </c>
      <c r="W63" s="90"/>
      <c r="X63" s="49" t="e">
        <f t="shared" si="7"/>
        <v>#NUM!</v>
      </c>
      <c r="Y63" s="49" t="e">
        <f t="shared" si="13"/>
        <v>#NUM!</v>
      </c>
    </row>
    <row r="64" spans="1:25" s="16" customFormat="1" ht="15" customHeight="1" x14ac:dyDescent="0.2">
      <c r="A64" s="121">
        <v>37834</v>
      </c>
      <c r="B64" s="106">
        <f t="shared" si="10"/>
        <v>0</v>
      </c>
      <c r="C64" s="106"/>
      <c r="D64" s="106"/>
      <c r="E64" s="106"/>
      <c r="F64" s="106">
        <f t="shared" si="2"/>
        <v>0</v>
      </c>
      <c r="G64" s="107"/>
      <c r="H64" s="151"/>
      <c r="I64" s="92" t="e">
        <f t="shared" si="3"/>
        <v>#NUM!</v>
      </c>
      <c r="J64" s="92" t="e">
        <f t="shared" si="0"/>
        <v>#NUM!</v>
      </c>
      <c r="K64" s="22"/>
      <c r="L64" s="135">
        <v>2.1404285714285711</v>
      </c>
      <c r="M64" s="94" t="e">
        <f t="shared" si="4"/>
        <v>#NUM!</v>
      </c>
      <c r="N64" s="92" t="e">
        <f t="shared" si="5"/>
        <v>#NUM!</v>
      </c>
      <c r="O64" s="92" t="e">
        <f t="shared" si="1"/>
        <v>#NUM!</v>
      </c>
      <c r="P64" s="90"/>
      <c r="Q64" s="122">
        <v>37834</v>
      </c>
      <c r="R64" s="137" t="e">
        <f t="shared" si="11"/>
        <v>#NUM!</v>
      </c>
      <c r="S64" s="110">
        <f t="shared" si="12"/>
        <v>0</v>
      </c>
      <c r="T64" s="110" t="e">
        <f t="shared" si="8"/>
        <v>#NUM!</v>
      </c>
      <c r="U64" s="110">
        <f t="shared" si="9"/>
        <v>0</v>
      </c>
      <c r="V64" s="110" t="e">
        <f t="shared" si="6"/>
        <v>#NUM!</v>
      </c>
      <c r="W64" s="90"/>
      <c r="X64" s="49" t="e">
        <f t="shared" si="7"/>
        <v>#NUM!</v>
      </c>
      <c r="Y64" s="49" t="e">
        <f t="shared" si="13"/>
        <v>#NUM!</v>
      </c>
    </row>
    <row r="65" spans="1:25" s="16" customFormat="1" ht="15" customHeight="1" x14ac:dyDescent="0.2">
      <c r="A65" s="121">
        <v>37865</v>
      </c>
      <c r="B65" s="106">
        <f t="shared" si="10"/>
        <v>0</v>
      </c>
      <c r="C65" s="106"/>
      <c r="D65" s="106"/>
      <c r="E65" s="106"/>
      <c r="F65" s="106">
        <f t="shared" si="2"/>
        <v>0</v>
      </c>
      <c r="G65" s="107"/>
      <c r="H65" s="151"/>
      <c r="I65" s="92" t="e">
        <f t="shared" si="3"/>
        <v>#NUM!</v>
      </c>
      <c r="J65" s="92" t="e">
        <f t="shared" si="0"/>
        <v>#NUM!</v>
      </c>
      <c r="K65" s="54"/>
      <c r="L65" s="135">
        <v>2.147272727272727</v>
      </c>
      <c r="M65" s="94" t="e">
        <f t="shared" si="4"/>
        <v>#NUM!</v>
      </c>
      <c r="N65" s="92" t="e">
        <f t="shared" si="5"/>
        <v>#NUM!</v>
      </c>
      <c r="O65" s="92" t="e">
        <f t="shared" si="1"/>
        <v>#NUM!</v>
      </c>
      <c r="P65" s="90"/>
      <c r="Q65" s="122">
        <v>37865</v>
      </c>
      <c r="R65" s="137" t="e">
        <f t="shared" si="11"/>
        <v>#NUM!</v>
      </c>
      <c r="S65" s="110">
        <f t="shared" si="12"/>
        <v>0</v>
      </c>
      <c r="T65" s="110" t="e">
        <f t="shared" si="8"/>
        <v>#NUM!</v>
      </c>
      <c r="U65" s="110">
        <f t="shared" si="9"/>
        <v>0</v>
      </c>
      <c r="V65" s="110" t="e">
        <f t="shared" si="6"/>
        <v>#NUM!</v>
      </c>
      <c r="W65" s="90"/>
      <c r="X65" s="49" t="e">
        <f t="shared" si="7"/>
        <v>#NUM!</v>
      </c>
      <c r="Y65" s="49" t="e">
        <f t="shared" si="13"/>
        <v>#NUM!</v>
      </c>
    </row>
    <row r="66" spans="1:25" s="16" customFormat="1" ht="15" customHeight="1" x14ac:dyDescent="0.2">
      <c r="A66" s="121">
        <v>37895</v>
      </c>
      <c r="B66" s="106">
        <f t="shared" si="10"/>
        <v>0</v>
      </c>
      <c r="C66" s="106"/>
      <c r="D66" s="106"/>
      <c r="E66" s="106"/>
      <c r="F66" s="106">
        <f t="shared" si="2"/>
        <v>0</v>
      </c>
      <c r="G66" s="107"/>
      <c r="H66" s="151"/>
      <c r="I66" s="92" t="e">
        <f t="shared" si="3"/>
        <v>#NUM!</v>
      </c>
      <c r="J66" s="92" t="e">
        <f t="shared" si="0"/>
        <v>#NUM!</v>
      </c>
      <c r="K66" s="22"/>
      <c r="L66" s="135">
        <v>2.1435652173913047</v>
      </c>
      <c r="M66" s="94" t="e">
        <f t="shared" si="4"/>
        <v>#NUM!</v>
      </c>
      <c r="N66" s="92" t="e">
        <f t="shared" si="5"/>
        <v>#NUM!</v>
      </c>
      <c r="O66" s="92" t="e">
        <f t="shared" si="1"/>
        <v>#NUM!</v>
      </c>
      <c r="P66" s="90"/>
      <c r="Q66" s="122">
        <v>37895</v>
      </c>
      <c r="R66" s="137" t="e">
        <f t="shared" si="11"/>
        <v>#NUM!</v>
      </c>
      <c r="S66" s="110">
        <f t="shared" si="12"/>
        <v>0</v>
      </c>
      <c r="T66" s="110" t="e">
        <f t="shared" si="8"/>
        <v>#NUM!</v>
      </c>
      <c r="U66" s="110">
        <f t="shared" si="9"/>
        <v>0</v>
      </c>
      <c r="V66" s="110" t="e">
        <f t="shared" si="6"/>
        <v>#NUM!</v>
      </c>
      <c r="W66" s="90"/>
      <c r="X66" s="49" t="e">
        <f t="shared" si="7"/>
        <v>#NUM!</v>
      </c>
      <c r="Y66" s="49" t="e">
        <f t="shared" si="13"/>
        <v>#NUM!</v>
      </c>
    </row>
    <row r="67" spans="1:25" s="16" customFormat="1" ht="15" customHeight="1" x14ac:dyDescent="0.2">
      <c r="A67" s="121">
        <v>37926</v>
      </c>
      <c r="B67" s="106">
        <f t="shared" si="10"/>
        <v>0</v>
      </c>
      <c r="C67" s="106"/>
      <c r="D67" s="106"/>
      <c r="E67" s="106"/>
      <c r="F67" s="106">
        <f t="shared" si="2"/>
        <v>0</v>
      </c>
      <c r="G67" s="107"/>
      <c r="H67" s="151"/>
      <c r="I67" s="92" t="e">
        <f t="shared" si="3"/>
        <v>#NUM!</v>
      </c>
      <c r="J67" s="92" t="e">
        <f t="shared" si="0"/>
        <v>#NUM!</v>
      </c>
      <c r="K67" s="22"/>
      <c r="L67" s="135">
        <v>2.1590499999999997</v>
      </c>
      <c r="M67" s="94" t="e">
        <f t="shared" si="4"/>
        <v>#NUM!</v>
      </c>
      <c r="N67" s="92" t="e">
        <f t="shared" si="5"/>
        <v>#NUM!</v>
      </c>
      <c r="O67" s="92" t="e">
        <f t="shared" si="1"/>
        <v>#NUM!</v>
      </c>
      <c r="P67" s="90"/>
      <c r="Q67" s="122">
        <v>37926</v>
      </c>
      <c r="R67" s="137" t="e">
        <f t="shared" si="11"/>
        <v>#NUM!</v>
      </c>
      <c r="S67" s="110">
        <f t="shared" si="12"/>
        <v>0</v>
      </c>
      <c r="T67" s="110" t="e">
        <f t="shared" si="8"/>
        <v>#NUM!</v>
      </c>
      <c r="U67" s="110">
        <f t="shared" si="9"/>
        <v>0</v>
      </c>
      <c r="V67" s="110" t="e">
        <f t="shared" si="6"/>
        <v>#NUM!</v>
      </c>
      <c r="W67" s="90"/>
      <c r="X67" s="49" t="e">
        <f t="shared" si="7"/>
        <v>#NUM!</v>
      </c>
      <c r="Y67" s="49" t="e">
        <f t="shared" si="13"/>
        <v>#NUM!</v>
      </c>
    </row>
    <row r="68" spans="1:25" s="16" customFormat="1" ht="15" customHeight="1" x14ac:dyDescent="0.2">
      <c r="A68" s="121">
        <v>37956</v>
      </c>
      <c r="B68" s="106">
        <f t="shared" si="10"/>
        <v>0</v>
      </c>
      <c r="C68" s="106"/>
      <c r="D68" s="106"/>
      <c r="E68" s="106"/>
      <c r="F68" s="106">
        <f t="shared" si="2"/>
        <v>0</v>
      </c>
      <c r="G68" s="107"/>
      <c r="H68" s="151"/>
      <c r="I68" s="92" t="e">
        <f t="shared" si="3"/>
        <v>#NUM!</v>
      </c>
      <c r="J68" s="92" t="e">
        <f t="shared" si="0"/>
        <v>#NUM!</v>
      </c>
      <c r="K68" s="22"/>
      <c r="L68" s="135">
        <v>2.148578947368422</v>
      </c>
      <c r="M68" s="94" t="e">
        <f t="shared" si="4"/>
        <v>#NUM!</v>
      </c>
      <c r="N68" s="92" t="e">
        <f t="shared" si="5"/>
        <v>#NUM!</v>
      </c>
      <c r="O68" s="92" t="e">
        <f t="shared" si="1"/>
        <v>#NUM!</v>
      </c>
      <c r="P68" s="90"/>
      <c r="Q68" s="122">
        <v>37956</v>
      </c>
      <c r="R68" s="137" t="e">
        <f t="shared" si="11"/>
        <v>#NUM!</v>
      </c>
      <c r="S68" s="110">
        <f t="shared" si="12"/>
        <v>0</v>
      </c>
      <c r="T68" s="110" t="e">
        <f t="shared" si="8"/>
        <v>#NUM!</v>
      </c>
      <c r="U68" s="110">
        <f t="shared" si="9"/>
        <v>0</v>
      </c>
      <c r="V68" s="110" t="e">
        <f t="shared" si="6"/>
        <v>#NUM!</v>
      </c>
      <c r="W68" s="90"/>
      <c r="X68" s="49" t="e">
        <f t="shared" si="7"/>
        <v>#NUM!</v>
      </c>
      <c r="Y68" s="49" t="e">
        <f t="shared" si="13"/>
        <v>#NUM!</v>
      </c>
    </row>
    <row r="69" spans="1:25" s="16" customFormat="1" ht="15" customHeight="1" x14ac:dyDescent="0.2">
      <c r="A69" s="121">
        <v>37987</v>
      </c>
      <c r="B69" s="106">
        <f t="shared" si="10"/>
        <v>0</v>
      </c>
      <c r="C69" s="106"/>
      <c r="D69" s="106"/>
      <c r="E69" s="106"/>
      <c r="F69" s="106">
        <f t="shared" si="2"/>
        <v>0</v>
      </c>
      <c r="G69" s="107"/>
      <c r="H69" s="151"/>
      <c r="I69" s="92" t="e">
        <f t="shared" si="3"/>
        <v>#NUM!</v>
      </c>
      <c r="J69" s="92" t="e">
        <f t="shared" si="0"/>
        <v>#NUM!</v>
      </c>
      <c r="K69" s="22"/>
      <c r="L69" s="135">
        <v>2.0892999999999993</v>
      </c>
      <c r="M69" s="94" t="e">
        <f t="shared" si="4"/>
        <v>#NUM!</v>
      </c>
      <c r="N69" s="92" t="e">
        <f t="shared" si="5"/>
        <v>#NUM!</v>
      </c>
      <c r="O69" s="92" t="e">
        <f t="shared" si="1"/>
        <v>#NUM!</v>
      </c>
      <c r="P69" s="90"/>
      <c r="Q69" s="122">
        <v>37987</v>
      </c>
      <c r="R69" s="137" t="e">
        <f t="shared" si="11"/>
        <v>#NUM!</v>
      </c>
      <c r="S69" s="110">
        <f t="shared" si="12"/>
        <v>0</v>
      </c>
      <c r="T69" s="110" t="e">
        <f t="shared" si="8"/>
        <v>#NUM!</v>
      </c>
      <c r="U69" s="110">
        <f t="shared" si="9"/>
        <v>0</v>
      </c>
      <c r="V69" s="110" t="e">
        <f t="shared" si="6"/>
        <v>#NUM!</v>
      </c>
      <c r="W69" s="90"/>
      <c r="X69" s="49" t="e">
        <f t="shared" si="7"/>
        <v>#NUM!</v>
      </c>
      <c r="Y69" s="49" t="e">
        <f t="shared" si="13"/>
        <v>#NUM!</v>
      </c>
    </row>
    <row r="70" spans="1:25" s="16" customFormat="1" ht="15" customHeight="1" x14ac:dyDescent="0.2">
      <c r="A70" s="121">
        <v>38018</v>
      </c>
      <c r="B70" s="106">
        <f t="shared" si="10"/>
        <v>0</v>
      </c>
      <c r="C70" s="106"/>
      <c r="D70" s="106"/>
      <c r="E70" s="106"/>
      <c r="F70" s="106">
        <f t="shared" si="2"/>
        <v>0</v>
      </c>
      <c r="G70" s="107"/>
      <c r="H70" s="151"/>
      <c r="I70" s="92" t="e">
        <f t="shared" si="3"/>
        <v>#NUM!</v>
      </c>
      <c r="J70" s="92" t="e">
        <f t="shared" si="0"/>
        <v>#NUM!</v>
      </c>
      <c r="K70" s="22"/>
      <c r="L70" s="135">
        <v>2.0716190476190479</v>
      </c>
      <c r="M70" s="94" t="e">
        <f t="shared" si="4"/>
        <v>#NUM!</v>
      </c>
      <c r="N70" s="92" t="e">
        <f t="shared" si="5"/>
        <v>#NUM!</v>
      </c>
      <c r="O70" s="92" t="e">
        <f t="shared" si="1"/>
        <v>#NUM!</v>
      </c>
      <c r="P70" s="90"/>
      <c r="Q70" s="122">
        <v>38018</v>
      </c>
      <c r="R70" s="137" t="e">
        <f t="shared" si="11"/>
        <v>#NUM!</v>
      </c>
      <c r="S70" s="110">
        <f t="shared" si="12"/>
        <v>0</v>
      </c>
      <c r="T70" s="110" t="e">
        <f t="shared" si="8"/>
        <v>#NUM!</v>
      </c>
      <c r="U70" s="110">
        <f t="shared" si="9"/>
        <v>0</v>
      </c>
      <c r="V70" s="110" t="e">
        <f t="shared" si="6"/>
        <v>#NUM!</v>
      </c>
      <c r="W70" s="90"/>
      <c r="X70" s="49" t="e">
        <f t="shared" si="7"/>
        <v>#NUM!</v>
      </c>
      <c r="Y70" s="49" t="e">
        <f t="shared" si="13"/>
        <v>#NUM!</v>
      </c>
    </row>
    <row r="71" spans="1:25" s="16" customFormat="1" ht="15" customHeight="1" x14ac:dyDescent="0.2">
      <c r="A71" s="121">
        <v>38047</v>
      </c>
      <c r="B71" s="106">
        <f t="shared" si="10"/>
        <v>0</v>
      </c>
      <c r="C71" s="106"/>
      <c r="D71" s="106"/>
      <c r="E71" s="106"/>
      <c r="F71" s="106">
        <f t="shared" si="2"/>
        <v>0</v>
      </c>
      <c r="G71" s="107"/>
      <c r="H71" s="151"/>
      <c r="I71" s="92" t="e">
        <f t="shared" si="3"/>
        <v>#NUM!</v>
      </c>
      <c r="J71" s="92" t="e">
        <f t="shared" si="0"/>
        <v>#NUM!</v>
      </c>
      <c r="K71" s="22"/>
      <c r="L71" s="135">
        <v>2.028826086956522</v>
      </c>
      <c r="M71" s="94" t="e">
        <f t="shared" si="4"/>
        <v>#NUM!</v>
      </c>
      <c r="N71" s="92" t="e">
        <f t="shared" si="5"/>
        <v>#NUM!</v>
      </c>
      <c r="O71" s="92" t="e">
        <f t="shared" si="1"/>
        <v>#NUM!</v>
      </c>
      <c r="P71" s="90"/>
      <c r="Q71" s="122">
        <v>38047</v>
      </c>
      <c r="R71" s="137" t="e">
        <f t="shared" si="11"/>
        <v>#NUM!</v>
      </c>
      <c r="S71" s="110">
        <f t="shared" si="12"/>
        <v>0</v>
      </c>
      <c r="T71" s="110" t="e">
        <f t="shared" si="8"/>
        <v>#NUM!</v>
      </c>
      <c r="U71" s="110">
        <f t="shared" si="9"/>
        <v>0</v>
      </c>
      <c r="V71" s="110" t="e">
        <f t="shared" si="6"/>
        <v>#NUM!</v>
      </c>
      <c r="W71" s="90"/>
      <c r="X71" s="49" t="e">
        <f t="shared" si="7"/>
        <v>#NUM!</v>
      </c>
      <c r="Y71" s="49" t="e">
        <f t="shared" si="13"/>
        <v>#NUM!</v>
      </c>
    </row>
    <row r="72" spans="1:25" s="16" customFormat="1" ht="15" customHeight="1" x14ac:dyDescent="0.2">
      <c r="A72" s="121">
        <v>38078</v>
      </c>
      <c r="B72" s="106">
        <f t="shared" si="10"/>
        <v>0</v>
      </c>
      <c r="C72" s="106"/>
      <c r="D72" s="106"/>
      <c r="E72" s="106"/>
      <c r="F72" s="106">
        <f t="shared" si="2"/>
        <v>0</v>
      </c>
      <c r="G72" s="107"/>
      <c r="H72" s="151"/>
      <c r="I72" s="92" t="e">
        <f t="shared" si="3"/>
        <v>#NUM!</v>
      </c>
      <c r="J72" s="92" t="e">
        <f t="shared" si="0"/>
        <v>#NUM!</v>
      </c>
      <c r="K72" s="22"/>
      <c r="L72" s="135">
        <v>2.0487500000000005</v>
      </c>
      <c r="M72" s="94" t="e">
        <f t="shared" si="4"/>
        <v>#NUM!</v>
      </c>
      <c r="N72" s="92" t="e">
        <f t="shared" si="5"/>
        <v>#NUM!</v>
      </c>
      <c r="O72" s="92" t="e">
        <f t="shared" si="1"/>
        <v>#NUM!</v>
      </c>
      <c r="P72" s="90"/>
      <c r="Q72" s="122">
        <v>38078</v>
      </c>
      <c r="R72" s="137" t="e">
        <f t="shared" si="11"/>
        <v>#NUM!</v>
      </c>
      <c r="S72" s="110">
        <f t="shared" si="12"/>
        <v>0</v>
      </c>
      <c r="T72" s="110" t="e">
        <f t="shared" si="8"/>
        <v>#NUM!</v>
      </c>
      <c r="U72" s="110">
        <f t="shared" si="9"/>
        <v>0</v>
      </c>
      <c r="V72" s="110" t="e">
        <f t="shared" si="6"/>
        <v>#NUM!</v>
      </c>
      <c r="W72" s="90"/>
      <c r="X72" s="49" t="e">
        <f t="shared" si="7"/>
        <v>#NUM!</v>
      </c>
      <c r="Y72" s="49" t="e">
        <f t="shared" si="13"/>
        <v>#NUM!</v>
      </c>
    </row>
    <row r="73" spans="1:25" s="16" customFormat="1" ht="15" customHeight="1" x14ac:dyDescent="0.2">
      <c r="A73" s="121">
        <v>38108</v>
      </c>
      <c r="B73" s="106">
        <f t="shared" si="10"/>
        <v>0</v>
      </c>
      <c r="C73" s="106"/>
      <c r="D73" s="106"/>
      <c r="E73" s="106"/>
      <c r="F73" s="106">
        <f t="shared" si="2"/>
        <v>0</v>
      </c>
      <c r="G73" s="107"/>
      <c r="H73" s="151"/>
      <c r="I73" s="92" t="e">
        <f t="shared" si="3"/>
        <v>#NUM!</v>
      </c>
      <c r="J73" s="92" t="e">
        <f t="shared" ref="J73:J136" si="14">I73/12</f>
        <v>#NUM!</v>
      </c>
      <c r="K73" s="22"/>
      <c r="L73" s="135">
        <v>2.0858571428571433</v>
      </c>
      <c r="M73" s="94" t="e">
        <f t="shared" si="4"/>
        <v>#NUM!</v>
      </c>
      <c r="N73" s="92" t="e">
        <f t="shared" si="5"/>
        <v>#NUM!</v>
      </c>
      <c r="O73" s="92" t="e">
        <f t="shared" ref="O73:O136" si="15">N73/12</f>
        <v>#NUM!</v>
      </c>
      <c r="P73" s="90"/>
      <c r="Q73" s="122">
        <v>38108</v>
      </c>
      <c r="R73" s="137" t="e">
        <f t="shared" si="11"/>
        <v>#NUM!</v>
      </c>
      <c r="S73" s="110">
        <f t="shared" si="12"/>
        <v>0</v>
      </c>
      <c r="T73" s="110" t="e">
        <f t="shared" si="8"/>
        <v>#NUM!</v>
      </c>
      <c r="U73" s="110">
        <f t="shared" si="9"/>
        <v>0</v>
      </c>
      <c r="V73" s="110" t="e">
        <f t="shared" si="6"/>
        <v>#NUM!</v>
      </c>
      <c r="W73" s="90"/>
      <c r="X73" s="49" t="e">
        <f t="shared" si="7"/>
        <v>#NUM!</v>
      </c>
      <c r="Y73" s="49" t="e">
        <f t="shared" si="13"/>
        <v>#NUM!</v>
      </c>
    </row>
    <row r="74" spans="1:25" s="16" customFormat="1" ht="15" customHeight="1" x14ac:dyDescent="0.2">
      <c r="A74" s="121">
        <v>38139</v>
      </c>
      <c r="B74" s="106">
        <f t="shared" si="10"/>
        <v>0</v>
      </c>
      <c r="C74" s="106"/>
      <c r="D74" s="106"/>
      <c r="E74" s="106"/>
      <c r="F74" s="106">
        <f t="shared" ref="F74:F137" si="16">B74+C74+D74+E74</f>
        <v>0</v>
      </c>
      <c r="G74" s="107"/>
      <c r="H74" s="151"/>
      <c r="I74" s="92" t="e">
        <f t="shared" ref="I74:I137" si="17">NOMINAL(H74,12)</f>
        <v>#NUM!</v>
      </c>
      <c r="J74" s="92" t="e">
        <f t="shared" si="14"/>
        <v>#NUM!</v>
      </c>
      <c r="K74" s="22"/>
      <c r="L74" s="135">
        <v>2.1126818181818181</v>
      </c>
      <c r="M74" s="94" t="e">
        <f t="shared" ref="M74:M137" si="18">POWER(1+O74,12)-1</f>
        <v>#NUM!</v>
      </c>
      <c r="N74" s="92" t="e">
        <f t="shared" ref="N74:N137" si="19">L74/100+$L$8</f>
        <v>#NUM!</v>
      </c>
      <c r="O74" s="92" t="e">
        <f t="shared" si="15"/>
        <v>#NUM!</v>
      </c>
      <c r="P74" s="90"/>
      <c r="Q74" s="122">
        <v>38139</v>
      </c>
      <c r="R74" s="137" t="e">
        <f t="shared" si="11"/>
        <v>#NUM!</v>
      </c>
      <c r="S74" s="110">
        <f t="shared" si="12"/>
        <v>0</v>
      </c>
      <c r="T74" s="110" t="e">
        <f t="shared" si="8"/>
        <v>#NUM!</v>
      </c>
      <c r="U74" s="110">
        <f t="shared" si="9"/>
        <v>0</v>
      </c>
      <c r="V74" s="110" t="e">
        <f t="shared" ref="V74:V137" si="20">R74+S74+T74+U74</f>
        <v>#NUM!</v>
      </c>
      <c r="W74" s="90"/>
      <c r="X74" s="49" t="e">
        <f t="shared" ref="X74:X137" si="21">D74-T74</f>
        <v>#NUM!</v>
      </c>
      <c r="Y74" s="49" t="e">
        <f t="shared" si="13"/>
        <v>#NUM!</v>
      </c>
    </row>
    <row r="75" spans="1:25" s="16" customFormat="1" ht="15" customHeight="1" x14ac:dyDescent="0.2">
      <c r="A75" s="121">
        <v>38169</v>
      </c>
      <c r="B75" s="106">
        <f t="shared" si="10"/>
        <v>0</v>
      </c>
      <c r="C75" s="106"/>
      <c r="D75" s="106"/>
      <c r="E75" s="106"/>
      <c r="F75" s="106">
        <f t="shared" si="16"/>
        <v>0</v>
      </c>
      <c r="G75" s="107"/>
      <c r="H75" s="151"/>
      <c r="I75" s="92" t="e">
        <f t="shared" si="17"/>
        <v>#NUM!</v>
      </c>
      <c r="J75" s="92" t="e">
        <f t="shared" si="14"/>
        <v>#NUM!</v>
      </c>
      <c r="K75" s="22"/>
      <c r="L75" s="135">
        <v>2.1160454545454552</v>
      </c>
      <c r="M75" s="94" t="e">
        <f t="shared" si="18"/>
        <v>#NUM!</v>
      </c>
      <c r="N75" s="92" t="e">
        <f t="shared" si="19"/>
        <v>#NUM!</v>
      </c>
      <c r="O75" s="92" t="e">
        <f t="shared" si="15"/>
        <v>#NUM!</v>
      </c>
      <c r="P75" s="90"/>
      <c r="Q75" s="122">
        <v>38169</v>
      </c>
      <c r="R75" s="137" t="e">
        <f t="shared" ref="R75:R138" si="22">V74</f>
        <v>#NUM!</v>
      </c>
      <c r="S75" s="110">
        <f t="shared" si="12"/>
        <v>0</v>
      </c>
      <c r="T75" s="110" t="e">
        <f t="shared" ref="T75:T138" si="23">IF(O75&lt;J75,D75/J75*O75*R75/B75,D75/J75*J75*R75/B75)</f>
        <v>#NUM!</v>
      </c>
      <c r="U75" s="110">
        <f t="shared" ref="U75:U138" si="24">E75</f>
        <v>0</v>
      </c>
      <c r="V75" s="110" t="e">
        <f t="shared" si="20"/>
        <v>#NUM!</v>
      </c>
      <c r="W75" s="90"/>
      <c r="X75" s="49" t="e">
        <f t="shared" si="21"/>
        <v>#NUM!</v>
      </c>
      <c r="Y75" s="49" t="e">
        <f t="shared" si="13"/>
        <v>#NUM!</v>
      </c>
    </row>
    <row r="76" spans="1:25" s="16" customFormat="1" ht="15" customHeight="1" x14ac:dyDescent="0.2">
      <c r="A76" s="121">
        <v>38200</v>
      </c>
      <c r="B76" s="106">
        <f t="shared" ref="B76:B139" si="25">F75</f>
        <v>0</v>
      </c>
      <c r="C76" s="106"/>
      <c r="D76" s="106"/>
      <c r="E76" s="106"/>
      <c r="F76" s="106">
        <f t="shared" si="16"/>
        <v>0</v>
      </c>
      <c r="G76" s="107"/>
      <c r="H76" s="151"/>
      <c r="I76" s="92" t="e">
        <f t="shared" si="17"/>
        <v>#NUM!</v>
      </c>
      <c r="J76" s="92" t="e">
        <f t="shared" si="14"/>
        <v>#NUM!</v>
      </c>
      <c r="K76" s="22"/>
      <c r="L76" s="135">
        <v>2.1142727272727275</v>
      </c>
      <c r="M76" s="94" t="e">
        <f t="shared" si="18"/>
        <v>#NUM!</v>
      </c>
      <c r="N76" s="92" t="e">
        <f t="shared" si="19"/>
        <v>#NUM!</v>
      </c>
      <c r="O76" s="92" t="e">
        <f t="shared" si="15"/>
        <v>#NUM!</v>
      </c>
      <c r="P76" s="90"/>
      <c r="Q76" s="122">
        <v>38200</v>
      </c>
      <c r="R76" s="137" t="e">
        <f t="shared" si="22"/>
        <v>#NUM!</v>
      </c>
      <c r="S76" s="110">
        <f t="shared" ref="S76:S139" si="26">C76</f>
        <v>0</v>
      </c>
      <c r="T76" s="110" t="e">
        <f t="shared" si="23"/>
        <v>#NUM!</v>
      </c>
      <c r="U76" s="110">
        <f t="shared" si="24"/>
        <v>0</v>
      </c>
      <c r="V76" s="110" t="e">
        <f t="shared" si="20"/>
        <v>#NUM!</v>
      </c>
      <c r="W76" s="90"/>
      <c r="X76" s="49" t="e">
        <f t="shared" si="21"/>
        <v>#NUM!</v>
      </c>
      <c r="Y76" s="49" t="e">
        <f t="shared" ref="Y76:Y139" si="27">Y75+X76</f>
        <v>#NUM!</v>
      </c>
    </row>
    <row r="77" spans="1:25" s="16" customFormat="1" ht="15" customHeight="1" x14ac:dyDescent="0.2">
      <c r="A77" s="121">
        <v>38231</v>
      </c>
      <c r="B77" s="106">
        <f t="shared" si="25"/>
        <v>0</v>
      </c>
      <c r="C77" s="106"/>
      <c r="D77" s="106"/>
      <c r="E77" s="106"/>
      <c r="F77" s="106">
        <f t="shared" si="16"/>
        <v>0</v>
      </c>
      <c r="G77" s="107"/>
      <c r="H77" s="151"/>
      <c r="I77" s="92" t="e">
        <f t="shared" si="17"/>
        <v>#NUM!</v>
      </c>
      <c r="J77" s="92" t="e">
        <f t="shared" si="14"/>
        <v>#NUM!</v>
      </c>
      <c r="K77" s="22"/>
      <c r="L77" s="135">
        <v>2.118590909090909</v>
      </c>
      <c r="M77" s="94" t="e">
        <f t="shared" si="18"/>
        <v>#NUM!</v>
      </c>
      <c r="N77" s="92" t="e">
        <f t="shared" si="19"/>
        <v>#NUM!</v>
      </c>
      <c r="O77" s="92" t="e">
        <f t="shared" si="15"/>
        <v>#NUM!</v>
      </c>
      <c r="P77" s="90"/>
      <c r="Q77" s="122">
        <v>38231</v>
      </c>
      <c r="R77" s="137" t="e">
        <f t="shared" si="22"/>
        <v>#NUM!</v>
      </c>
      <c r="S77" s="110">
        <f t="shared" si="26"/>
        <v>0</v>
      </c>
      <c r="T77" s="110" t="e">
        <f t="shared" si="23"/>
        <v>#NUM!</v>
      </c>
      <c r="U77" s="110">
        <f t="shared" si="24"/>
        <v>0</v>
      </c>
      <c r="V77" s="110" t="e">
        <f t="shared" si="20"/>
        <v>#NUM!</v>
      </c>
      <c r="W77" s="90"/>
      <c r="X77" s="49" t="e">
        <f t="shared" si="21"/>
        <v>#NUM!</v>
      </c>
      <c r="Y77" s="49" t="e">
        <f t="shared" si="27"/>
        <v>#NUM!</v>
      </c>
    </row>
    <row r="78" spans="1:25" s="16" customFormat="1" ht="15" customHeight="1" x14ac:dyDescent="0.2">
      <c r="A78" s="121">
        <v>38261</v>
      </c>
      <c r="B78" s="106">
        <f t="shared" si="25"/>
        <v>0</v>
      </c>
      <c r="C78" s="106"/>
      <c r="D78" s="106"/>
      <c r="E78" s="106"/>
      <c r="F78" s="106">
        <f t="shared" si="16"/>
        <v>0</v>
      </c>
      <c r="G78" s="107"/>
      <c r="H78" s="151"/>
      <c r="I78" s="92" t="e">
        <f t="shared" si="17"/>
        <v>#NUM!</v>
      </c>
      <c r="J78" s="92" t="e">
        <f t="shared" si="14"/>
        <v>#NUM!</v>
      </c>
      <c r="K78" s="22"/>
      <c r="L78" s="135">
        <v>2.1473333333333335</v>
      </c>
      <c r="M78" s="94" t="e">
        <f t="shared" si="18"/>
        <v>#NUM!</v>
      </c>
      <c r="N78" s="92" t="e">
        <f t="shared" si="19"/>
        <v>#NUM!</v>
      </c>
      <c r="O78" s="92" t="e">
        <f t="shared" si="15"/>
        <v>#NUM!</v>
      </c>
      <c r="P78" s="90"/>
      <c r="Q78" s="122">
        <v>38261</v>
      </c>
      <c r="R78" s="137" t="e">
        <f t="shared" si="22"/>
        <v>#NUM!</v>
      </c>
      <c r="S78" s="110">
        <f t="shared" si="26"/>
        <v>0</v>
      </c>
      <c r="T78" s="110" t="e">
        <f t="shared" si="23"/>
        <v>#NUM!</v>
      </c>
      <c r="U78" s="110">
        <f t="shared" si="24"/>
        <v>0</v>
      </c>
      <c r="V78" s="110" t="e">
        <f t="shared" si="20"/>
        <v>#NUM!</v>
      </c>
      <c r="W78" s="90"/>
      <c r="X78" s="49" t="e">
        <f t="shared" si="21"/>
        <v>#NUM!</v>
      </c>
      <c r="Y78" s="49" t="e">
        <f t="shared" si="27"/>
        <v>#NUM!</v>
      </c>
    </row>
    <row r="79" spans="1:25" s="16" customFormat="1" ht="15" customHeight="1" x14ac:dyDescent="0.2">
      <c r="A79" s="121">
        <v>38292</v>
      </c>
      <c r="B79" s="106">
        <f t="shared" si="25"/>
        <v>0</v>
      </c>
      <c r="C79" s="106"/>
      <c r="D79" s="106"/>
      <c r="E79" s="106"/>
      <c r="F79" s="106">
        <f t="shared" si="16"/>
        <v>0</v>
      </c>
      <c r="G79" s="107"/>
      <c r="H79" s="151"/>
      <c r="I79" s="92" t="e">
        <f t="shared" si="17"/>
        <v>#NUM!</v>
      </c>
      <c r="J79" s="92" t="e">
        <f t="shared" si="14"/>
        <v>#NUM!</v>
      </c>
      <c r="K79" s="22"/>
      <c r="L79" s="135">
        <v>2.1703181818181823</v>
      </c>
      <c r="M79" s="94" t="e">
        <f t="shared" si="18"/>
        <v>#NUM!</v>
      </c>
      <c r="N79" s="92" t="e">
        <f t="shared" si="19"/>
        <v>#NUM!</v>
      </c>
      <c r="O79" s="92" t="e">
        <f t="shared" si="15"/>
        <v>#NUM!</v>
      </c>
      <c r="P79" s="90"/>
      <c r="Q79" s="122">
        <v>38292</v>
      </c>
      <c r="R79" s="137" t="e">
        <f t="shared" si="22"/>
        <v>#NUM!</v>
      </c>
      <c r="S79" s="110">
        <f t="shared" si="26"/>
        <v>0</v>
      </c>
      <c r="T79" s="110" t="e">
        <f t="shared" si="23"/>
        <v>#NUM!</v>
      </c>
      <c r="U79" s="110">
        <f t="shared" si="24"/>
        <v>0</v>
      </c>
      <c r="V79" s="110" t="e">
        <f t="shared" si="20"/>
        <v>#NUM!</v>
      </c>
      <c r="W79" s="90"/>
      <c r="X79" s="49" t="e">
        <f t="shared" si="21"/>
        <v>#NUM!</v>
      </c>
      <c r="Y79" s="49" t="e">
        <f t="shared" si="27"/>
        <v>#NUM!</v>
      </c>
    </row>
    <row r="80" spans="1:25" s="16" customFormat="1" ht="15" customHeight="1" x14ac:dyDescent="0.2">
      <c r="A80" s="121">
        <v>38322</v>
      </c>
      <c r="B80" s="106">
        <f t="shared" si="25"/>
        <v>0</v>
      </c>
      <c r="C80" s="106"/>
      <c r="D80" s="106"/>
      <c r="E80" s="106"/>
      <c r="F80" s="106">
        <f t="shared" si="16"/>
        <v>0</v>
      </c>
      <c r="G80" s="107"/>
      <c r="H80" s="151"/>
      <c r="I80" s="92" t="e">
        <f t="shared" si="17"/>
        <v>#NUM!</v>
      </c>
      <c r="J80" s="92" t="e">
        <f t="shared" si="14"/>
        <v>#NUM!</v>
      </c>
      <c r="K80" s="22"/>
      <c r="L80" s="135">
        <v>2.1731739130434788</v>
      </c>
      <c r="M80" s="94" t="e">
        <f t="shared" si="18"/>
        <v>#NUM!</v>
      </c>
      <c r="N80" s="92" t="e">
        <f t="shared" si="19"/>
        <v>#NUM!</v>
      </c>
      <c r="O80" s="92" t="e">
        <f t="shared" si="15"/>
        <v>#NUM!</v>
      </c>
      <c r="P80" s="90"/>
      <c r="Q80" s="122">
        <v>38322</v>
      </c>
      <c r="R80" s="137" t="e">
        <f t="shared" si="22"/>
        <v>#NUM!</v>
      </c>
      <c r="S80" s="110">
        <f t="shared" si="26"/>
        <v>0</v>
      </c>
      <c r="T80" s="110" t="e">
        <f t="shared" si="23"/>
        <v>#NUM!</v>
      </c>
      <c r="U80" s="110">
        <f t="shared" si="24"/>
        <v>0</v>
      </c>
      <c r="V80" s="110" t="e">
        <f t="shared" si="20"/>
        <v>#NUM!</v>
      </c>
      <c r="W80" s="90"/>
      <c r="X80" s="49" t="e">
        <f t="shared" si="21"/>
        <v>#NUM!</v>
      </c>
      <c r="Y80" s="49" t="e">
        <f t="shared" si="27"/>
        <v>#NUM!</v>
      </c>
    </row>
    <row r="81" spans="1:25" s="16" customFormat="1" ht="15" customHeight="1" x14ac:dyDescent="0.2">
      <c r="A81" s="121">
        <v>38353</v>
      </c>
      <c r="B81" s="106">
        <f t="shared" si="25"/>
        <v>0</v>
      </c>
      <c r="C81" s="106"/>
      <c r="D81" s="106"/>
      <c r="E81" s="106"/>
      <c r="F81" s="106">
        <f t="shared" si="16"/>
        <v>0</v>
      </c>
      <c r="G81" s="107"/>
      <c r="H81" s="151"/>
      <c r="I81" s="92" t="e">
        <f t="shared" si="17"/>
        <v>#NUM!</v>
      </c>
      <c r="J81" s="92" t="e">
        <f t="shared" si="14"/>
        <v>#NUM!</v>
      </c>
      <c r="K81" s="22"/>
      <c r="L81" s="135">
        <v>2.1450476190476189</v>
      </c>
      <c r="M81" s="94" t="e">
        <f t="shared" si="18"/>
        <v>#NUM!</v>
      </c>
      <c r="N81" s="92" t="e">
        <f t="shared" si="19"/>
        <v>#NUM!</v>
      </c>
      <c r="O81" s="92" t="e">
        <f t="shared" si="15"/>
        <v>#NUM!</v>
      </c>
      <c r="P81" s="90"/>
      <c r="Q81" s="122">
        <v>38353</v>
      </c>
      <c r="R81" s="137" t="e">
        <f t="shared" si="22"/>
        <v>#NUM!</v>
      </c>
      <c r="S81" s="110">
        <f t="shared" si="26"/>
        <v>0</v>
      </c>
      <c r="T81" s="110" t="e">
        <f t="shared" si="23"/>
        <v>#NUM!</v>
      </c>
      <c r="U81" s="110">
        <f t="shared" si="24"/>
        <v>0</v>
      </c>
      <c r="V81" s="110" t="e">
        <f t="shared" si="20"/>
        <v>#NUM!</v>
      </c>
      <c r="W81" s="90"/>
      <c r="X81" s="49" t="e">
        <f t="shared" si="21"/>
        <v>#NUM!</v>
      </c>
      <c r="Y81" s="49" t="e">
        <f t="shared" si="27"/>
        <v>#NUM!</v>
      </c>
    </row>
    <row r="82" spans="1:25" s="16" customFormat="1" ht="15" customHeight="1" x14ac:dyDescent="0.2">
      <c r="A82" s="121">
        <v>38384</v>
      </c>
      <c r="B82" s="106">
        <f t="shared" si="25"/>
        <v>0</v>
      </c>
      <c r="C82" s="106"/>
      <c r="D82" s="106"/>
      <c r="E82" s="106"/>
      <c r="F82" s="106">
        <f t="shared" si="16"/>
        <v>0</v>
      </c>
      <c r="G82" s="107"/>
      <c r="H82" s="151"/>
      <c r="I82" s="92" t="e">
        <f t="shared" si="17"/>
        <v>#NUM!</v>
      </c>
      <c r="J82" s="92" t="e">
        <f t="shared" si="14"/>
        <v>#NUM!</v>
      </c>
      <c r="K82" s="22"/>
      <c r="L82" s="135">
        <v>2.13835</v>
      </c>
      <c r="M82" s="94" t="e">
        <f t="shared" si="18"/>
        <v>#NUM!</v>
      </c>
      <c r="N82" s="92" t="e">
        <f t="shared" si="19"/>
        <v>#NUM!</v>
      </c>
      <c r="O82" s="92" t="e">
        <f t="shared" si="15"/>
        <v>#NUM!</v>
      </c>
      <c r="P82" s="90"/>
      <c r="Q82" s="122">
        <v>38384</v>
      </c>
      <c r="R82" s="137" t="e">
        <f t="shared" si="22"/>
        <v>#NUM!</v>
      </c>
      <c r="S82" s="110">
        <f t="shared" si="26"/>
        <v>0</v>
      </c>
      <c r="T82" s="110" t="e">
        <f t="shared" si="23"/>
        <v>#NUM!</v>
      </c>
      <c r="U82" s="110">
        <f t="shared" si="24"/>
        <v>0</v>
      </c>
      <c r="V82" s="110" t="e">
        <f t="shared" si="20"/>
        <v>#NUM!</v>
      </c>
      <c r="W82" s="90"/>
      <c r="X82" s="49" t="e">
        <f t="shared" si="21"/>
        <v>#NUM!</v>
      </c>
      <c r="Y82" s="49" t="e">
        <f t="shared" si="27"/>
        <v>#NUM!</v>
      </c>
    </row>
    <row r="83" spans="1:25" s="16" customFormat="1" ht="15" customHeight="1" x14ac:dyDescent="0.2">
      <c r="A83" s="121">
        <v>38412</v>
      </c>
      <c r="B83" s="106">
        <f t="shared" si="25"/>
        <v>0</v>
      </c>
      <c r="C83" s="106"/>
      <c r="D83" s="106"/>
      <c r="E83" s="106"/>
      <c r="F83" s="106">
        <f t="shared" si="16"/>
        <v>0</v>
      </c>
      <c r="G83" s="107"/>
      <c r="H83" s="151"/>
      <c r="I83" s="92" t="e">
        <f t="shared" si="17"/>
        <v>#NUM!</v>
      </c>
      <c r="J83" s="92" t="e">
        <f t="shared" si="14"/>
        <v>#NUM!</v>
      </c>
      <c r="K83" s="22"/>
      <c r="L83" s="135">
        <v>2.1371904761904759</v>
      </c>
      <c r="M83" s="94" t="e">
        <f t="shared" si="18"/>
        <v>#NUM!</v>
      </c>
      <c r="N83" s="92" t="e">
        <f t="shared" si="19"/>
        <v>#NUM!</v>
      </c>
      <c r="O83" s="92" t="e">
        <f t="shared" si="15"/>
        <v>#NUM!</v>
      </c>
      <c r="P83" s="90"/>
      <c r="Q83" s="122">
        <v>38412</v>
      </c>
      <c r="R83" s="137" t="e">
        <f t="shared" si="22"/>
        <v>#NUM!</v>
      </c>
      <c r="S83" s="110">
        <f t="shared" si="26"/>
        <v>0</v>
      </c>
      <c r="T83" s="110" t="e">
        <f t="shared" si="23"/>
        <v>#NUM!</v>
      </c>
      <c r="U83" s="110">
        <f t="shared" si="24"/>
        <v>0</v>
      </c>
      <c r="V83" s="110" t="e">
        <f t="shared" si="20"/>
        <v>#NUM!</v>
      </c>
      <c r="W83" s="90"/>
      <c r="X83" s="49" t="e">
        <f t="shared" si="21"/>
        <v>#NUM!</v>
      </c>
      <c r="Y83" s="49" t="e">
        <f t="shared" si="27"/>
        <v>#NUM!</v>
      </c>
    </row>
    <row r="84" spans="1:25" s="16" customFormat="1" ht="15" customHeight="1" x14ac:dyDescent="0.2">
      <c r="A84" s="121">
        <v>38443</v>
      </c>
      <c r="B84" s="106">
        <f t="shared" si="25"/>
        <v>0</v>
      </c>
      <c r="C84" s="106"/>
      <c r="D84" s="106"/>
      <c r="E84" s="106"/>
      <c r="F84" s="106">
        <f t="shared" si="16"/>
        <v>0</v>
      </c>
      <c r="G84" s="107"/>
      <c r="H84" s="151"/>
      <c r="I84" s="92" t="e">
        <f t="shared" si="17"/>
        <v>#NUM!</v>
      </c>
      <c r="J84" s="92" t="e">
        <f t="shared" si="14"/>
        <v>#NUM!</v>
      </c>
      <c r="K84" s="22"/>
      <c r="L84" s="135">
        <v>2.1372380952380952</v>
      </c>
      <c r="M84" s="94" t="e">
        <f t="shared" si="18"/>
        <v>#NUM!</v>
      </c>
      <c r="N84" s="92" t="e">
        <f t="shared" si="19"/>
        <v>#NUM!</v>
      </c>
      <c r="O84" s="92" t="e">
        <f t="shared" si="15"/>
        <v>#NUM!</v>
      </c>
      <c r="P84" s="90"/>
      <c r="Q84" s="122">
        <v>38443</v>
      </c>
      <c r="R84" s="137" t="e">
        <f t="shared" si="22"/>
        <v>#NUM!</v>
      </c>
      <c r="S84" s="110">
        <f t="shared" si="26"/>
        <v>0</v>
      </c>
      <c r="T84" s="110" t="e">
        <f t="shared" si="23"/>
        <v>#NUM!</v>
      </c>
      <c r="U84" s="110">
        <f t="shared" si="24"/>
        <v>0</v>
      </c>
      <c r="V84" s="110" t="e">
        <f t="shared" si="20"/>
        <v>#NUM!</v>
      </c>
      <c r="W84" s="90"/>
      <c r="X84" s="49" t="e">
        <f t="shared" si="21"/>
        <v>#NUM!</v>
      </c>
      <c r="Y84" s="49" t="e">
        <f t="shared" si="27"/>
        <v>#NUM!</v>
      </c>
    </row>
    <row r="85" spans="1:25" s="16" customFormat="1" ht="15" customHeight="1" x14ac:dyDescent="0.2">
      <c r="A85" s="121">
        <v>38473</v>
      </c>
      <c r="B85" s="106">
        <f t="shared" si="25"/>
        <v>0</v>
      </c>
      <c r="C85" s="106"/>
      <c r="D85" s="106"/>
      <c r="E85" s="106"/>
      <c r="F85" s="106">
        <f t="shared" si="16"/>
        <v>0</v>
      </c>
      <c r="G85" s="107"/>
      <c r="H85" s="151"/>
      <c r="I85" s="92" t="e">
        <f t="shared" si="17"/>
        <v>#NUM!</v>
      </c>
      <c r="J85" s="92" t="e">
        <f t="shared" si="14"/>
        <v>#NUM!</v>
      </c>
      <c r="K85" s="22"/>
      <c r="L85" s="135">
        <v>2.1256363636363633</v>
      </c>
      <c r="M85" s="94" t="e">
        <f t="shared" si="18"/>
        <v>#NUM!</v>
      </c>
      <c r="N85" s="92" t="e">
        <f t="shared" si="19"/>
        <v>#NUM!</v>
      </c>
      <c r="O85" s="92" t="e">
        <f t="shared" si="15"/>
        <v>#NUM!</v>
      </c>
      <c r="P85" s="90"/>
      <c r="Q85" s="122">
        <v>38473</v>
      </c>
      <c r="R85" s="137" t="e">
        <f t="shared" si="22"/>
        <v>#NUM!</v>
      </c>
      <c r="S85" s="110">
        <f t="shared" si="26"/>
        <v>0</v>
      </c>
      <c r="T85" s="110" t="e">
        <f t="shared" si="23"/>
        <v>#NUM!</v>
      </c>
      <c r="U85" s="110">
        <f t="shared" si="24"/>
        <v>0</v>
      </c>
      <c r="V85" s="110" t="e">
        <f t="shared" si="20"/>
        <v>#NUM!</v>
      </c>
      <c r="W85" s="90"/>
      <c r="X85" s="49" t="e">
        <f t="shared" si="21"/>
        <v>#NUM!</v>
      </c>
      <c r="Y85" s="49" t="e">
        <f t="shared" si="27"/>
        <v>#NUM!</v>
      </c>
    </row>
    <row r="86" spans="1:25" s="16" customFormat="1" ht="15" customHeight="1" x14ac:dyDescent="0.2">
      <c r="A86" s="121">
        <v>38504</v>
      </c>
      <c r="B86" s="106">
        <f t="shared" si="25"/>
        <v>0</v>
      </c>
      <c r="C86" s="106"/>
      <c r="D86" s="106"/>
      <c r="E86" s="106"/>
      <c r="F86" s="106">
        <f t="shared" si="16"/>
        <v>0</v>
      </c>
      <c r="G86" s="107"/>
      <c r="H86" s="151"/>
      <c r="I86" s="92" t="e">
        <f t="shared" si="17"/>
        <v>#NUM!</v>
      </c>
      <c r="J86" s="92" t="e">
        <f t="shared" si="14"/>
        <v>#NUM!</v>
      </c>
      <c r="K86" s="22"/>
      <c r="L86" s="135">
        <v>2.1110454545454549</v>
      </c>
      <c r="M86" s="94" t="e">
        <f t="shared" si="18"/>
        <v>#NUM!</v>
      </c>
      <c r="N86" s="92" t="e">
        <f t="shared" si="19"/>
        <v>#NUM!</v>
      </c>
      <c r="O86" s="92" t="e">
        <f t="shared" si="15"/>
        <v>#NUM!</v>
      </c>
      <c r="P86" s="90"/>
      <c r="Q86" s="122">
        <v>38504</v>
      </c>
      <c r="R86" s="137" t="e">
        <f t="shared" si="22"/>
        <v>#NUM!</v>
      </c>
      <c r="S86" s="110">
        <f t="shared" si="26"/>
        <v>0</v>
      </c>
      <c r="T86" s="110" t="e">
        <f t="shared" si="23"/>
        <v>#NUM!</v>
      </c>
      <c r="U86" s="110">
        <f t="shared" si="24"/>
        <v>0</v>
      </c>
      <c r="V86" s="110" t="e">
        <f t="shared" si="20"/>
        <v>#NUM!</v>
      </c>
      <c r="W86" s="90"/>
      <c r="X86" s="49" t="e">
        <f t="shared" si="21"/>
        <v>#NUM!</v>
      </c>
      <c r="Y86" s="49" t="e">
        <f t="shared" si="27"/>
        <v>#NUM!</v>
      </c>
    </row>
    <row r="87" spans="1:25" s="16" customFormat="1" ht="15" customHeight="1" x14ac:dyDescent="0.2">
      <c r="A87" s="121">
        <v>38534</v>
      </c>
      <c r="B87" s="106">
        <f t="shared" si="25"/>
        <v>0</v>
      </c>
      <c r="C87" s="106"/>
      <c r="D87" s="106"/>
      <c r="E87" s="106"/>
      <c r="F87" s="106">
        <f t="shared" si="16"/>
        <v>0</v>
      </c>
      <c r="G87" s="107"/>
      <c r="H87" s="151"/>
      <c r="I87" s="92" t="e">
        <f t="shared" si="17"/>
        <v>#NUM!</v>
      </c>
      <c r="J87" s="92" t="e">
        <f t="shared" si="14"/>
        <v>#NUM!</v>
      </c>
      <c r="K87" s="22"/>
      <c r="L87" s="135">
        <v>2.1194285714285712</v>
      </c>
      <c r="M87" s="94" t="e">
        <f t="shared" si="18"/>
        <v>#NUM!</v>
      </c>
      <c r="N87" s="92" t="e">
        <f t="shared" si="19"/>
        <v>#NUM!</v>
      </c>
      <c r="O87" s="92" t="e">
        <f t="shared" si="15"/>
        <v>#NUM!</v>
      </c>
      <c r="P87" s="90"/>
      <c r="Q87" s="122">
        <v>38534</v>
      </c>
      <c r="R87" s="137" t="e">
        <f t="shared" si="22"/>
        <v>#NUM!</v>
      </c>
      <c r="S87" s="110">
        <f t="shared" si="26"/>
        <v>0</v>
      </c>
      <c r="T87" s="110" t="e">
        <f t="shared" si="23"/>
        <v>#NUM!</v>
      </c>
      <c r="U87" s="110">
        <f t="shared" si="24"/>
        <v>0</v>
      </c>
      <c r="V87" s="110" t="e">
        <f t="shared" si="20"/>
        <v>#NUM!</v>
      </c>
      <c r="W87" s="90"/>
      <c r="X87" s="49" t="e">
        <f t="shared" si="21"/>
        <v>#NUM!</v>
      </c>
      <c r="Y87" s="49" t="e">
        <f t="shared" si="27"/>
        <v>#NUM!</v>
      </c>
    </row>
    <row r="88" spans="1:25" s="16" customFormat="1" ht="15" customHeight="1" x14ac:dyDescent="0.2">
      <c r="A88" s="121">
        <v>38565</v>
      </c>
      <c r="B88" s="106">
        <f t="shared" si="25"/>
        <v>0</v>
      </c>
      <c r="C88" s="106"/>
      <c r="D88" s="106"/>
      <c r="E88" s="106"/>
      <c r="F88" s="106">
        <f t="shared" si="16"/>
        <v>0</v>
      </c>
      <c r="G88" s="107"/>
      <c r="H88" s="151"/>
      <c r="I88" s="92" t="e">
        <f t="shared" si="17"/>
        <v>#NUM!</v>
      </c>
      <c r="J88" s="92" t="e">
        <f t="shared" si="14"/>
        <v>#NUM!</v>
      </c>
      <c r="K88" s="22"/>
      <c r="L88" s="135">
        <v>2.1324782608695654</v>
      </c>
      <c r="M88" s="94" t="e">
        <f t="shared" si="18"/>
        <v>#NUM!</v>
      </c>
      <c r="N88" s="92" t="e">
        <f t="shared" si="19"/>
        <v>#NUM!</v>
      </c>
      <c r="O88" s="92" t="e">
        <f t="shared" si="15"/>
        <v>#NUM!</v>
      </c>
      <c r="P88" s="90"/>
      <c r="Q88" s="122">
        <v>38565</v>
      </c>
      <c r="R88" s="137" t="e">
        <f t="shared" si="22"/>
        <v>#NUM!</v>
      </c>
      <c r="S88" s="110">
        <f t="shared" si="26"/>
        <v>0</v>
      </c>
      <c r="T88" s="110" t="e">
        <f t="shared" si="23"/>
        <v>#NUM!</v>
      </c>
      <c r="U88" s="110">
        <f t="shared" si="24"/>
        <v>0</v>
      </c>
      <c r="V88" s="110" t="e">
        <f t="shared" si="20"/>
        <v>#NUM!</v>
      </c>
      <c r="W88" s="90"/>
      <c r="X88" s="49" t="e">
        <f t="shared" si="21"/>
        <v>#NUM!</v>
      </c>
      <c r="Y88" s="49" t="e">
        <f t="shared" si="27"/>
        <v>#NUM!</v>
      </c>
    </row>
    <row r="89" spans="1:25" s="16" customFormat="1" ht="15" customHeight="1" x14ac:dyDescent="0.2">
      <c r="A89" s="121">
        <v>38596</v>
      </c>
      <c r="B89" s="106">
        <f t="shared" si="25"/>
        <v>0</v>
      </c>
      <c r="C89" s="106"/>
      <c r="D89" s="106"/>
      <c r="E89" s="106"/>
      <c r="F89" s="106">
        <f t="shared" si="16"/>
        <v>0</v>
      </c>
      <c r="G89" s="107"/>
      <c r="H89" s="151"/>
      <c r="I89" s="92" t="e">
        <f t="shared" si="17"/>
        <v>#NUM!</v>
      </c>
      <c r="J89" s="92" t="e">
        <f t="shared" si="14"/>
        <v>#NUM!</v>
      </c>
      <c r="K89" s="22"/>
      <c r="L89" s="135">
        <v>2.1391363636363638</v>
      </c>
      <c r="M89" s="94" t="e">
        <f t="shared" si="18"/>
        <v>#NUM!</v>
      </c>
      <c r="N89" s="92" t="e">
        <f t="shared" si="19"/>
        <v>#NUM!</v>
      </c>
      <c r="O89" s="92" t="e">
        <f t="shared" si="15"/>
        <v>#NUM!</v>
      </c>
      <c r="P89" s="90"/>
      <c r="Q89" s="122">
        <v>38596</v>
      </c>
      <c r="R89" s="137" t="e">
        <f t="shared" si="22"/>
        <v>#NUM!</v>
      </c>
      <c r="S89" s="110">
        <f t="shared" si="26"/>
        <v>0</v>
      </c>
      <c r="T89" s="110" t="e">
        <f t="shared" si="23"/>
        <v>#NUM!</v>
      </c>
      <c r="U89" s="110">
        <f t="shared" si="24"/>
        <v>0</v>
      </c>
      <c r="V89" s="110" t="e">
        <f t="shared" si="20"/>
        <v>#NUM!</v>
      </c>
      <c r="W89" s="90"/>
      <c r="X89" s="49" t="e">
        <f t="shared" si="21"/>
        <v>#NUM!</v>
      </c>
      <c r="Y89" s="49" t="e">
        <f t="shared" si="27"/>
        <v>#NUM!</v>
      </c>
    </row>
    <row r="90" spans="1:25" s="16" customFormat="1" ht="15" customHeight="1" x14ac:dyDescent="0.2">
      <c r="A90" s="121">
        <v>38626</v>
      </c>
      <c r="B90" s="106">
        <f t="shared" si="25"/>
        <v>0</v>
      </c>
      <c r="C90" s="106"/>
      <c r="D90" s="106"/>
      <c r="E90" s="106"/>
      <c r="F90" s="106">
        <f t="shared" si="16"/>
        <v>0</v>
      </c>
      <c r="G90" s="107"/>
      <c r="H90" s="151"/>
      <c r="I90" s="92" t="e">
        <f t="shared" si="17"/>
        <v>#NUM!</v>
      </c>
      <c r="J90" s="92" t="e">
        <f t="shared" si="14"/>
        <v>#NUM!</v>
      </c>
      <c r="K90" s="22"/>
      <c r="L90" s="135">
        <v>2.1966190476190475</v>
      </c>
      <c r="M90" s="94" t="e">
        <f t="shared" si="18"/>
        <v>#NUM!</v>
      </c>
      <c r="N90" s="92" t="e">
        <f t="shared" si="19"/>
        <v>#NUM!</v>
      </c>
      <c r="O90" s="92" t="e">
        <f t="shared" si="15"/>
        <v>#NUM!</v>
      </c>
      <c r="P90" s="90"/>
      <c r="Q90" s="122">
        <v>38626</v>
      </c>
      <c r="R90" s="137" t="e">
        <f t="shared" si="22"/>
        <v>#NUM!</v>
      </c>
      <c r="S90" s="110">
        <f t="shared" si="26"/>
        <v>0</v>
      </c>
      <c r="T90" s="110" t="e">
        <f t="shared" si="23"/>
        <v>#NUM!</v>
      </c>
      <c r="U90" s="110">
        <f t="shared" si="24"/>
        <v>0</v>
      </c>
      <c r="V90" s="110" t="e">
        <f t="shared" si="20"/>
        <v>#NUM!</v>
      </c>
      <c r="W90" s="90"/>
      <c r="X90" s="49" t="e">
        <f t="shared" si="21"/>
        <v>#NUM!</v>
      </c>
      <c r="Y90" s="49" t="e">
        <f t="shared" si="27"/>
        <v>#NUM!</v>
      </c>
    </row>
    <row r="91" spans="1:25" s="16" customFormat="1" ht="15" customHeight="1" x14ac:dyDescent="0.2">
      <c r="A91" s="121">
        <v>38657</v>
      </c>
      <c r="B91" s="106">
        <f t="shared" si="25"/>
        <v>0</v>
      </c>
      <c r="C91" s="106"/>
      <c r="D91" s="106"/>
      <c r="E91" s="106"/>
      <c r="F91" s="106">
        <f t="shared" si="16"/>
        <v>0</v>
      </c>
      <c r="G91" s="107"/>
      <c r="H91" s="151"/>
      <c r="I91" s="92" t="e">
        <f t="shared" si="17"/>
        <v>#NUM!</v>
      </c>
      <c r="J91" s="92" t="e">
        <f t="shared" si="14"/>
        <v>#NUM!</v>
      </c>
      <c r="K91" s="51"/>
      <c r="L91" s="135">
        <v>2.3608636363636366</v>
      </c>
      <c r="M91" s="94" t="e">
        <f t="shared" si="18"/>
        <v>#NUM!</v>
      </c>
      <c r="N91" s="92" t="e">
        <f t="shared" si="19"/>
        <v>#NUM!</v>
      </c>
      <c r="O91" s="92" t="e">
        <f t="shared" si="15"/>
        <v>#NUM!</v>
      </c>
      <c r="P91" s="90"/>
      <c r="Q91" s="122">
        <v>38657</v>
      </c>
      <c r="R91" s="137" t="e">
        <f t="shared" si="22"/>
        <v>#NUM!</v>
      </c>
      <c r="S91" s="110">
        <f t="shared" si="26"/>
        <v>0</v>
      </c>
      <c r="T91" s="110" t="e">
        <f t="shared" si="23"/>
        <v>#NUM!</v>
      </c>
      <c r="U91" s="110">
        <f t="shared" si="24"/>
        <v>0</v>
      </c>
      <c r="V91" s="110" t="e">
        <f t="shared" si="20"/>
        <v>#NUM!</v>
      </c>
      <c r="W91" s="90"/>
      <c r="X91" s="49" t="e">
        <f t="shared" si="21"/>
        <v>#NUM!</v>
      </c>
      <c r="Y91" s="49" t="e">
        <f t="shared" si="27"/>
        <v>#NUM!</v>
      </c>
    </row>
    <row r="92" spans="1:25" s="16" customFormat="1" ht="15" customHeight="1" x14ac:dyDescent="0.2">
      <c r="A92" s="121">
        <v>38687</v>
      </c>
      <c r="B92" s="106">
        <f t="shared" si="25"/>
        <v>0</v>
      </c>
      <c r="C92" s="106"/>
      <c r="D92" s="106"/>
      <c r="E92" s="106"/>
      <c r="F92" s="106">
        <f t="shared" si="16"/>
        <v>0</v>
      </c>
      <c r="G92" s="107"/>
      <c r="H92" s="151"/>
      <c r="I92" s="92" t="e">
        <f t="shared" si="17"/>
        <v>#NUM!</v>
      </c>
      <c r="J92" s="92" t="e">
        <f t="shared" si="14"/>
        <v>#NUM!</v>
      </c>
      <c r="K92" s="22"/>
      <c r="L92" s="135">
        <v>2.4728571428571433</v>
      </c>
      <c r="M92" s="94" t="e">
        <f t="shared" si="18"/>
        <v>#NUM!</v>
      </c>
      <c r="N92" s="92" t="e">
        <f t="shared" si="19"/>
        <v>#NUM!</v>
      </c>
      <c r="O92" s="92" t="e">
        <f t="shared" si="15"/>
        <v>#NUM!</v>
      </c>
      <c r="P92" s="90"/>
      <c r="Q92" s="122">
        <v>38687</v>
      </c>
      <c r="R92" s="137" t="e">
        <f t="shared" si="22"/>
        <v>#NUM!</v>
      </c>
      <c r="S92" s="110">
        <f t="shared" si="26"/>
        <v>0</v>
      </c>
      <c r="T92" s="110" t="e">
        <f t="shared" si="23"/>
        <v>#NUM!</v>
      </c>
      <c r="U92" s="110">
        <f t="shared" si="24"/>
        <v>0</v>
      </c>
      <c r="V92" s="110" t="e">
        <f t="shared" si="20"/>
        <v>#NUM!</v>
      </c>
      <c r="W92" s="90"/>
      <c r="X92" s="49" t="e">
        <f t="shared" si="21"/>
        <v>#NUM!</v>
      </c>
      <c r="Y92" s="49" t="e">
        <f t="shared" si="27"/>
        <v>#NUM!</v>
      </c>
    </row>
    <row r="93" spans="1:25" s="16" customFormat="1" ht="15" customHeight="1" x14ac:dyDescent="0.2">
      <c r="A93" s="121">
        <v>38718</v>
      </c>
      <c r="B93" s="106">
        <f t="shared" si="25"/>
        <v>0</v>
      </c>
      <c r="C93" s="106"/>
      <c r="D93" s="106"/>
      <c r="E93" s="106"/>
      <c r="F93" s="106">
        <f t="shared" si="16"/>
        <v>0</v>
      </c>
      <c r="G93" s="107"/>
      <c r="H93" s="151"/>
      <c r="I93" s="92" t="e">
        <f t="shared" si="17"/>
        <v>#NUM!</v>
      </c>
      <c r="J93" s="92" t="e">
        <f t="shared" si="14"/>
        <v>#NUM!</v>
      </c>
      <c r="K93" s="22"/>
      <c r="L93" s="135">
        <v>2.5116818181818177</v>
      </c>
      <c r="M93" s="94" t="e">
        <f t="shared" si="18"/>
        <v>#NUM!</v>
      </c>
      <c r="N93" s="92" t="e">
        <f t="shared" si="19"/>
        <v>#NUM!</v>
      </c>
      <c r="O93" s="92" t="e">
        <f t="shared" si="15"/>
        <v>#NUM!</v>
      </c>
      <c r="P93" s="90"/>
      <c r="Q93" s="122">
        <v>38718</v>
      </c>
      <c r="R93" s="137" t="e">
        <f t="shared" si="22"/>
        <v>#NUM!</v>
      </c>
      <c r="S93" s="110">
        <f t="shared" si="26"/>
        <v>0</v>
      </c>
      <c r="T93" s="110" t="e">
        <f t="shared" si="23"/>
        <v>#NUM!</v>
      </c>
      <c r="U93" s="110">
        <f t="shared" si="24"/>
        <v>0</v>
      </c>
      <c r="V93" s="110" t="e">
        <f t="shared" si="20"/>
        <v>#NUM!</v>
      </c>
      <c r="W93" s="90"/>
      <c r="X93" s="49" t="e">
        <f t="shared" si="21"/>
        <v>#NUM!</v>
      </c>
      <c r="Y93" s="49" t="e">
        <f t="shared" si="27"/>
        <v>#NUM!</v>
      </c>
    </row>
    <row r="94" spans="1:25" s="16" customFormat="1" ht="15" customHeight="1" x14ac:dyDescent="0.2">
      <c r="A94" s="121">
        <v>38749</v>
      </c>
      <c r="B94" s="106">
        <f t="shared" si="25"/>
        <v>0</v>
      </c>
      <c r="C94" s="106"/>
      <c r="D94" s="106"/>
      <c r="E94" s="106"/>
      <c r="F94" s="106">
        <f t="shared" si="16"/>
        <v>0</v>
      </c>
      <c r="G94" s="107"/>
      <c r="H94" s="151"/>
      <c r="I94" s="92" t="e">
        <f t="shared" si="17"/>
        <v>#NUM!</v>
      </c>
      <c r="J94" s="92" t="e">
        <f t="shared" si="14"/>
        <v>#NUM!</v>
      </c>
      <c r="K94" s="22"/>
      <c r="L94" s="135">
        <v>2.6003500000000006</v>
      </c>
      <c r="M94" s="94" t="e">
        <f t="shared" si="18"/>
        <v>#NUM!</v>
      </c>
      <c r="N94" s="92" t="e">
        <f t="shared" si="19"/>
        <v>#NUM!</v>
      </c>
      <c r="O94" s="92" t="e">
        <f t="shared" si="15"/>
        <v>#NUM!</v>
      </c>
      <c r="P94" s="90"/>
      <c r="Q94" s="122">
        <v>38749</v>
      </c>
      <c r="R94" s="137" t="e">
        <f t="shared" si="22"/>
        <v>#NUM!</v>
      </c>
      <c r="S94" s="110">
        <f t="shared" si="26"/>
        <v>0</v>
      </c>
      <c r="T94" s="110" t="e">
        <f t="shared" si="23"/>
        <v>#NUM!</v>
      </c>
      <c r="U94" s="110">
        <f t="shared" si="24"/>
        <v>0</v>
      </c>
      <c r="V94" s="110" t="e">
        <f t="shared" si="20"/>
        <v>#NUM!</v>
      </c>
      <c r="W94" s="90"/>
      <c r="X94" s="49" t="e">
        <f t="shared" si="21"/>
        <v>#NUM!</v>
      </c>
      <c r="Y94" s="49" t="e">
        <f t="shared" si="27"/>
        <v>#NUM!</v>
      </c>
    </row>
    <row r="95" spans="1:25" s="16" customFormat="1" ht="15" customHeight="1" x14ac:dyDescent="0.2">
      <c r="A95" s="121">
        <v>38777</v>
      </c>
      <c r="B95" s="106">
        <f t="shared" si="25"/>
        <v>0</v>
      </c>
      <c r="C95" s="106"/>
      <c r="D95" s="106"/>
      <c r="E95" s="106"/>
      <c r="F95" s="106">
        <f t="shared" si="16"/>
        <v>0</v>
      </c>
      <c r="G95" s="107"/>
      <c r="H95" s="151"/>
      <c r="I95" s="92" t="e">
        <f t="shared" si="17"/>
        <v>#NUM!</v>
      </c>
      <c r="J95" s="92" t="e">
        <f t="shared" si="14"/>
        <v>#NUM!</v>
      </c>
      <c r="K95" s="22"/>
      <c r="L95" s="135">
        <v>2.7226086956521742</v>
      </c>
      <c r="M95" s="94" t="e">
        <f t="shared" si="18"/>
        <v>#NUM!</v>
      </c>
      <c r="N95" s="92" t="e">
        <f t="shared" si="19"/>
        <v>#NUM!</v>
      </c>
      <c r="O95" s="92" t="e">
        <f t="shared" si="15"/>
        <v>#NUM!</v>
      </c>
      <c r="P95" s="90"/>
      <c r="Q95" s="122">
        <v>38777</v>
      </c>
      <c r="R95" s="137" t="e">
        <f t="shared" si="22"/>
        <v>#NUM!</v>
      </c>
      <c r="S95" s="110">
        <f t="shared" si="26"/>
        <v>0</v>
      </c>
      <c r="T95" s="110" t="e">
        <f t="shared" si="23"/>
        <v>#NUM!</v>
      </c>
      <c r="U95" s="110">
        <f t="shared" si="24"/>
        <v>0</v>
      </c>
      <c r="V95" s="110" t="e">
        <f t="shared" si="20"/>
        <v>#NUM!</v>
      </c>
      <c r="W95" s="90"/>
      <c r="X95" s="49" t="e">
        <f t="shared" si="21"/>
        <v>#NUM!</v>
      </c>
      <c r="Y95" s="49" t="e">
        <f t="shared" si="27"/>
        <v>#NUM!</v>
      </c>
    </row>
    <row r="96" spans="1:25" s="16" customFormat="1" ht="15" customHeight="1" x14ac:dyDescent="0.2">
      <c r="A96" s="121">
        <v>38808</v>
      </c>
      <c r="B96" s="106">
        <f t="shared" si="25"/>
        <v>0</v>
      </c>
      <c r="C96" s="106"/>
      <c r="D96" s="106"/>
      <c r="E96" s="106"/>
      <c r="F96" s="106">
        <f t="shared" si="16"/>
        <v>0</v>
      </c>
      <c r="G96" s="107"/>
      <c r="H96" s="151"/>
      <c r="I96" s="92" t="e">
        <f t="shared" si="17"/>
        <v>#NUM!</v>
      </c>
      <c r="J96" s="92" t="e">
        <f t="shared" si="14"/>
        <v>#NUM!</v>
      </c>
      <c r="K96" s="22"/>
      <c r="L96" s="135">
        <v>2.7937777777777777</v>
      </c>
      <c r="M96" s="94" t="e">
        <f t="shared" si="18"/>
        <v>#NUM!</v>
      </c>
      <c r="N96" s="92" t="e">
        <f t="shared" si="19"/>
        <v>#NUM!</v>
      </c>
      <c r="O96" s="92" t="e">
        <f t="shared" si="15"/>
        <v>#NUM!</v>
      </c>
      <c r="P96" s="90"/>
      <c r="Q96" s="122">
        <v>38808</v>
      </c>
      <c r="R96" s="137" t="e">
        <f t="shared" si="22"/>
        <v>#NUM!</v>
      </c>
      <c r="S96" s="110">
        <f t="shared" si="26"/>
        <v>0</v>
      </c>
      <c r="T96" s="110" t="e">
        <f t="shared" si="23"/>
        <v>#NUM!</v>
      </c>
      <c r="U96" s="110">
        <f t="shared" si="24"/>
        <v>0</v>
      </c>
      <c r="V96" s="110" t="e">
        <f t="shared" si="20"/>
        <v>#NUM!</v>
      </c>
      <c r="W96" s="90"/>
      <c r="X96" s="49" t="e">
        <f t="shared" si="21"/>
        <v>#NUM!</v>
      </c>
      <c r="Y96" s="49" t="e">
        <f t="shared" si="27"/>
        <v>#NUM!</v>
      </c>
    </row>
    <row r="97" spans="1:25" s="16" customFormat="1" ht="15" customHeight="1" x14ac:dyDescent="0.2">
      <c r="A97" s="121">
        <v>38838</v>
      </c>
      <c r="B97" s="106">
        <f t="shared" si="25"/>
        <v>0</v>
      </c>
      <c r="C97" s="106"/>
      <c r="D97" s="106"/>
      <c r="E97" s="106"/>
      <c r="F97" s="106">
        <f t="shared" si="16"/>
        <v>0</v>
      </c>
      <c r="G97" s="107"/>
      <c r="H97" s="151"/>
      <c r="I97" s="92" t="e">
        <f t="shared" si="17"/>
        <v>#NUM!</v>
      </c>
      <c r="J97" s="92" t="e">
        <f t="shared" si="14"/>
        <v>#NUM!</v>
      </c>
      <c r="K97" s="22"/>
      <c r="L97" s="135">
        <v>2.8889999999999998</v>
      </c>
      <c r="M97" s="94" t="e">
        <f t="shared" si="18"/>
        <v>#NUM!</v>
      </c>
      <c r="N97" s="92" t="e">
        <f t="shared" si="19"/>
        <v>#NUM!</v>
      </c>
      <c r="O97" s="92" t="e">
        <f t="shared" si="15"/>
        <v>#NUM!</v>
      </c>
      <c r="P97" s="90"/>
      <c r="Q97" s="122">
        <v>38838</v>
      </c>
      <c r="R97" s="137" t="e">
        <f t="shared" si="22"/>
        <v>#NUM!</v>
      </c>
      <c r="S97" s="110">
        <f t="shared" si="26"/>
        <v>0</v>
      </c>
      <c r="T97" s="110" t="e">
        <f t="shared" si="23"/>
        <v>#NUM!</v>
      </c>
      <c r="U97" s="110">
        <f t="shared" si="24"/>
        <v>0</v>
      </c>
      <c r="V97" s="110" t="e">
        <f t="shared" si="20"/>
        <v>#NUM!</v>
      </c>
      <c r="W97" s="90"/>
      <c r="X97" s="49" t="e">
        <f t="shared" si="21"/>
        <v>#NUM!</v>
      </c>
      <c r="Y97" s="49" t="e">
        <f t="shared" si="27"/>
        <v>#NUM!</v>
      </c>
    </row>
    <row r="98" spans="1:25" s="16" customFormat="1" ht="15" customHeight="1" x14ac:dyDescent="0.2">
      <c r="A98" s="121">
        <v>38869</v>
      </c>
      <c r="B98" s="106">
        <f t="shared" si="25"/>
        <v>0</v>
      </c>
      <c r="C98" s="106"/>
      <c r="D98" s="106"/>
      <c r="E98" s="106"/>
      <c r="F98" s="106">
        <f t="shared" si="16"/>
        <v>0</v>
      </c>
      <c r="G98" s="107"/>
      <c r="H98" s="151"/>
      <c r="I98" s="92" t="e">
        <f t="shared" si="17"/>
        <v>#NUM!</v>
      </c>
      <c r="J98" s="92" t="e">
        <f t="shared" si="14"/>
        <v>#NUM!</v>
      </c>
      <c r="K98" s="22"/>
      <c r="L98" s="135">
        <v>2.9856818181818188</v>
      </c>
      <c r="M98" s="94" t="e">
        <f t="shared" si="18"/>
        <v>#NUM!</v>
      </c>
      <c r="N98" s="92" t="e">
        <f t="shared" si="19"/>
        <v>#NUM!</v>
      </c>
      <c r="O98" s="92" t="e">
        <f t="shared" si="15"/>
        <v>#NUM!</v>
      </c>
      <c r="P98" s="90"/>
      <c r="Q98" s="122">
        <v>38869</v>
      </c>
      <c r="R98" s="137" t="e">
        <f t="shared" si="22"/>
        <v>#NUM!</v>
      </c>
      <c r="S98" s="110">
        <f t="shared" si="26"/>
        <v>0</v>
      </c>
      <c r="T98" s="110" t="e">
        <f t="shared" si="23"/>
        <v>#NUM!</v>
      </c>
      <c r="U98" s="110">
        <f t="shared" si="24"/>
        <v>0</v>
      </c>
      <c r="V98" s="110" t="e">
        <f t="shared" si="20"/>
        <v>#NUM!</v>
      </c>
      <c r="W98" s="90"/>
      <c r="X98" s="49" t="e">
        <f t="shared" si="21"/>
        <v>#NUM!</v>
      </c>
      <c r="Y98" s="49" t="e">
        <f t="shared" si="27"/>
        <v>#NUM!</v>
      </c>
    </row>
    <row r="99" spans="1:25" s="16" customFormat="1" ht="15" customHeight="1" x14ac:dyDescent="0.2">
      <c r="A99" s="121">
        <v>38899</v>
      </c>
      <c r="B99" s="106">
        <f t="shared" si="25"/>
        <v>0</v>
      </c>
      <c r="C99" s="106"/>
      <c r="D99" s="106"/>
      <c r="E99" s="106"/>
      <c r="F99" s="106">
        <f t="shared" si="16"/>
        <v>0</v>
      </c>
      <c r="G99" s="107"/>
      <c r="H99" s="151"/>
      <c r="I99" s="92" t="e">
        <f t="shared" si="17"/>
        <v>#NUM!</v>
      </c>
      <c r="J99" s="92" t="e">
        <f t="shared" si="14"/>
        <v>#NUM!</v>
      </c>
      <c r="K99" s="51"/>
      <c r="L99" s="135">
        <v>3.1019999999999999</v>
      </c>
      <c r="M99" s="94" t="e">
        <f t="shared" si="18"/>
        <v>#NUM!</v>
      </c>
      <c r="N99" s="92" t="e">
        <f t="shared" si="19"/>
        <v>#NUM!</v>
      </c>
      <c r="O99" s="92" t="e">
        <f t="shared" si="15"/>
        <v>#NUM!</v>
      </c>
      <c r="P99" s="90"/>
      <c r="Q99" s="122">
        <v>38899</v>
      </c>
      <c r="R99" s="137" t="e">
        <f t="shared" si="22"/>
        <v>#NUM!</v>
      </c>
      <c r="S99" s="110">
        <f t="shared" si="26"/>
        <v>0</v>
      </c>
      <c r="T99" s="110" t="e">
        <f t="shared" si="23"/>
        <v>#NUM!</v>
      </c>
      <c r="U99" s="110">
        <f t="shared" si="24"/>
        <v>0</v>
      </c>
      <c r="V99" s="110" t="e">
        <f t="shared" si="20"/>
        <v>#NUM!</v>
      </c>
      <c r="W99" s="90"/>
      <c r="X99" s="49" t="e">
        <f t="shared" si="21"/>
        <v>#NUM!</v>
      </c>
      <c r="Y99" s="49" t="e">
        <f t="shared" si="27"/>
        <v>#NUM!</v>
      </c>
    </row>
    <row r="100" spans="1:25" s="16" customFormat="1" ht="15" customHeight="1" x14ac:dyDescent="0.2">
      <c r="A100" s="121">
        <v>38930</v>
      </c>
      <c r="B100" s="106">
        <f>F99</f>
        <v>0</v>
      </c>
      <c r="C100" s="35"/>
      <c r="D100" s="35"/>
      <c r="E100" s="35"/>
      <c r="F100" s="106">
        <f t="shared" si="16"/>
        <v>0</v>
      </c>
      <c r="G100" s="107"/>
      <c r="H100" s="151"/>
      <c r="I100" s="92" t="e">
        <f t="shared" si="17"/>
        <v>#NUM!</v>
      </c>
      <c r="J100" s="92" t="e">
        <f t="shared" si="14"/>
        <v>#NUM!</v>
      </c>
      <c r="K100" s="22"/>
      <c r="L100" s="135">
        <v>3.226</v>
      </c>
      <c r="M100" s="94" t="e">
        <f t="shared" si="18"/>
        <v>#NUM!</v>
      </c>
      <c r="N100" s="92" t="e">
        <f t="shared" si="19"/>
        <v>#NUM!</v>
      </c>
      <c r="O100" s="92" t="e">
        <f t="shared" si="15"/>
        <v>#NUM!</v>
      </c>
      <c r="P100" s="90"/>
      <c r="Q100" s="122">
        <v>38930</v>
      </c>
      <c r="R100" s="137" t="e">
        <f>V99</f>
        <v>#NUM!</v>
      </c>
      <c r="S100" s="110">
        <f t="shared" si="26"/>
        <v>0</v>
      </c>
      <c r="T100" s="110" t="e">
        <f t="shared" si="23"/>
        <v>#NUM!</v>
      </c>
      <c r="U100" s="110">
        <f t="shared" si="24"/>
        <v>0</v>
      </c>
      <c r="V100" s="110" t="e">
        <f t="shared" si="20"/>
        <v>#NUM!</v>
      </c>
      <c r="W100" s="90"/>
      <c r="X100" s="49" t="e">
        <f t="shared" si="21"/>
        <v>#NUM!</v>
      </c>
      <c r="Y100" s="49" t="e">
        <f>Y99+X100</f>
        <v>#NUM!</v>
      </c>
    </row>
    <row r="101" spans="1:25" s="16" customFormat="1" ht="15" customHeight="1" x14ac:dyDescent="0.2">
      <c r="A101" s="121">
        <v>38961</v>
      </c>
      <c r="B101" s="106">
        <f t="shared" si="25"/>
        <v>0</v>
      </c>
      <c r="C101" s="35"/>
      <c r="D101" s="35"/>
      <c r="E101" s="35"/>
      <c r="F101" s="106">
        <f t="shared" si="16"/>
        <v>0</v>
      </c>
      <c r="G101" s="107"/>
      <c r="H101" s="151"/>
      <c r="I101" s="92" t="e">
        <f t="shared" si="17"/>
        <v>#NUM!</v>
      </c>
      <c r="J101" s="92" t="e">
        <f t="shared" si="14"/>
        <v>#NUM!</v>
      </c>
      <c r="K101" s="22"/>
      <c r="L101" s="135">
        <v>3.335</v>
      </c>
      <c r="M101" s="94" t="e">
        <f t="shared" si="18"/>
        <v>#NUM!</v>
      </c>
      <c r="N101" s="92" t="e">
        <f t="shared" si="19"/>
        <v>#NUM!</v>
      </c>
      <c r="O101" s="92" t="e">
        <f t="shared" si="15"/>
        <v>#NUM!</v>
      </c>
      <c r="P101" s="90"/>
      <c r="Q101" s="122">
        <v>38961</v>
      </c>
      <c r="R101" s="137" t="e">
        <f t="shared" si="22"/>
        <v>#NUM!</v>
      </c>
      <c r="S101" s="110">
        <f t="shared" si="26"/>
        <v>0</v>
      </c>
      <c r="T101" s="110" t="e">
        <f t="shared" si="23"/>
        <v>#NUM!</v>
      </c>
      <c r="U101" s="110">
        <f t="shared" si="24"/>
        <v>0</v>
      </c>
      <c r="V101" s="110" t="e">
        <f t="shared" si="20"/>
        <v>#NUM!</v>
      </c>
      <c r="W101" s="90"/>
      <c r="X101" s="49" t="e">
        <f t="shared" si="21"/>
        <v>#NUM!</v>
      </c>
      <c r="Y101" s="49" t="e">
        <f t="shared" si="27"/>
        <v>#NUM!</v>
      </c>
    </row>
    <row r="102" spans="1:25" s="16" customFormat="1" ht="15" customHeight="1" x14ac:dyDescent="0.2">
      <c r="A102" s="121">
        <v>38991</v>
      </c>
      <c r="B102" s="106">
        <f>F101</f>
        <v>0</v>
      </c>
      <c r="C102" s="35"/>
      <c r="D102" s="35"/>
      <c r="E102" s="35"/>
      <c r="F102" s="106">
        <f t="shared" si="16"/>
        <v>0</v>
      </c>
      <c r="G102" s="107"/>
      <c r="H102" s="151"/>
      <c r="I102" s="92" t="e">
        <f t="shared" si="17"/>
        <v>#NUM!</v>
      </c>
      <c r="J102" s="92" t="e">
        <f t="shared" si="14"/>
        <v>#NUM!</v>
      </c>
      <c r="K102" s="22"/>
      <c r="L102" s="135">
        <v>3.5019999999999998</v>
      </c>
      <c r="M102" s="94" t="e">
        <f t="shared" si="18"/>
        <v>#NUM!</v>
      </c>
      <c r="N102" s="92" t="e">
        <f t="shared" si="19"/>
        <v>#NUM!</v>
      </c>
      <c r="O102" s="92" t="e">
        <f t="shared" si="15"/>
        <v>#NUM!</v>
      </c>
      <c r="P102" s="90"/>
      <c r="Q102" s="122">
        <v>38991</v>
      </c>
      <c r="R102" s="137" t="e">
        <f>V101</f>
        <v>#NUM!</v>
      </c>
      <c r="S102" s="110">
        <f t="shared" si="26"/>
        <v>0</v>
      </c>
      <c r="T102" s="110" t="e">
        <f t="shared" si="23"/>
        <v>#NUM!</v>
      </c>
      <c r="U102" s="110">
        <f t="shared" si="24"/>
        <v>0</v>
      </c>
      <c r="V102" s="110" t="e">
        <f t="shared" si="20"/>
        <v>#NUM!</v>
      </c>
      <c r="W102" s="90"/>
      <c r="X102" s="49" t="e">
        <f t="shared" si="21"/>
        <v>#NUM!</v>
      </c>
      <c r="Y102" s="49" t="e">
        <f>Y101+X102</f>
        <v>#NUM!</v>
      </c>
    </row>
    <row r="103" spans="1:25" s="16" customFormat="1" ht="15" customHeight="1" x14ac:dyDescent="0.2">
      <c r="A103" s="121">
        <v>39022</v>
      </c>
      <c r="B103" s="106">
        <f t="shared" si="25"/>
        <v>0</v>
      </c>
      <c r="C103" s="35"/>
      <c r="D103" s="35"/>
      <c r="E103" s="35"/>
      <c r="F103" s="106">
        <f t="shared" si="16"/>
        <v>0</v>
      </c>
      <c r="G103" s="107"/>
      <c r="H103" s="151"/>
      <c r="I103" s="92" t="e">
        <f t="shared" si="17"/>
        <v>#NUM!</v>
      </c>
      <c r="J103" s="92" t="e">
        <f t="shared" si="14"/>
        <v>#NUM!</v>
      </c>
      <c r="K103" s="22"/>
      <c r="L103" s="135">
        <v>3.597</v>
      </c>
      <c r="M103" s="94" t="e">
        <f t="shared" si="18"/>
        <v>#NUM!</v>
      </c>
      <c r="N103" s="92" t="e">
        <f t="shared" si="19"/>
        <v>#NUM!</v>
      </c>
      <c r="O103" s="92" t="e">
        <f t="shared" si="15"/>
        <v>#NUM!</v>
      </c>
      <c r="P103" s="90"/>
      <c r="Q103" s="122">
        <v>39022</v>
      </c>
      <c r="R103" s="137" t="e">
        <f t="shared" si="22"/>
        <v>#NUM!</v>
      </c>
      <c r="S103" s="110">
        <f t="shared" si="26"/>
        <v>0</v>
      </c>
      <c r="T103" s="110" t="e">
        <f t="shared" si="23"/>
        <v>#NUM!</v>
      </c>
      <c r="U103" s="110">
        <f t="shared" si="24"/>
        <v>0</v>
      </c>
      <c r="V103" s="110" t="e">
        <f t="shared" si="20"/>
        <v>#NUM!</v>
      </c>
      <c r="W103" s="90"/>
      <c r="X103" s="49" t="e">
        <f t="shared" si="21"/>
        <v>#NUM!</v>
      </c>
      <c r="Y103" s="49" t="e">
        <f t="shared" si="27"/>
        <v>#NUM!</v>
      </c>
    </row>
    <row r="104" spans="1:25" s="16" customFormat="1" ht="15" customHeight="1" x14ac:dyDescent="0.2">
      <c r="A104" s="121">
        <v>39052</v>
      </c>
      <c r="B104" s="106">
        <f t="shared" si="25"/>
        <v>0</v>
      </c>
      <c r="C104" s="35"/>
      <c r="D104" s="35"/>
      <c r="E104" s="35"/>
      <c r="F104" s="106">
        <f t="shared" si="16"/>
        <v>0</v>
      </c>
      <c r="G104" s="107"/>
      <c r="H104" s="151"/>
      <c r="I104" s="92" t="e">
        <f t="shared" si="17"/>
        <v>#NUM!</v>
      </c>
      <c r="J104" s="92" t="e">
        <f t="shared" si="14"/>
        <v>#NUM!</v>
      </c>
      <c r="K104" s="22"/>
      <c r="L104" s="135">
        <v>3.6840000000000002</v>
      </c>
      <c r="M104" s="94" t="e">
        <f t="shared" si="18"/>
        <v>#NUM!</v>
      </c>
      <c r="N104" s="92" t="e">
        <f t="shared" si="19"/>
        <v>#NUM!</v>
      </c>
      <c r="O104" s="92" t="e">
        <f t="shared" si="15"/>
        <v>#NUM!</v>
      </c>
      <c r="P104" s="90"/>
      <c r="Q104" s="122">
        <v>39052</v>
      </c>
      <c r="R104" s="137" t="e">
        <f t="shared" si="22"/>
        <v>#NUM!</v>
      </c>
      <c r="S104" s="110">
        <f t="shared" si="26"/>
        <v>0</v>
      </c>
      <c r="T104" s="110" t="e">
        <f t="shared" si="23"/>
        <v>#NUM!</v>
      </c>
      <c r="U104" s="110">
        <f t="shared" si="24"/>
        <v>0</v>
      </c>
      <c r="V104" s="110" t="e">
        <f t="shared" si="20"/>
        <v>#NUM!</v>
      </c>
      <c r="W104" s="90"/>
      <c r="X104" s="49" t="e">
        <f t="shared" si="21"/>
        <v>#NUM!</v>
      </c>
      <c r="Y104" s="49" t="e">
        <f t="shared" si="27"/>
        <v>#NUM!</v>
      </c>
    </row>
    <row r="105" spans="1:25" s="16" customFormat="1" ht="15" customHeight="1" x14ac:dyDescent="0.2">
      <c r="A105" s="121">
        <v>39083</v>
      </c>
      <c r="B105" s="106">
        <f t="shared" si="25"/>
        <v>0</v>
      </c>
      <c r="C105" s="35"/>
      <c r="D105" s="35"/>
      <c r="E105" s="35"/>
      <c r="F105" s="106">
        <f t="shared" si="16"/>
        <v>0</v>
      </c>
      <c r="G105" s="107"/>
      <c r="H105" s="151"/>
      <c r="I105" s="92" t="e">
        <f t="shared" si="17"/>
        <v>#NUM!</v>
      </c>
      <c r="J105" s="92" t="e">
        <f t="shared" si="14"/>
        <v>#NUM!</v>
      </c>
      <c r="K105" s="93"/>
      <c r="L105" s="135">
        <v>3.7519999999999998</v>
      </c>
      <c r="M105" s="94" t="e">
        <f t="shared" si="18"/>
        <v>#NUM!</v>
      </c>
      <c r="N105" s="92" t="e">
        <f t="shared" si="19"/>
        <v>#NUM!</v>
      </c>
      <c r="O105" s="92" t="e">
        <f t="shared" si="15"/>
        <v>#NUM!</v>
      </c>
      <c r="P105" s="90"/>
      <c r="Q105" s="122">
        <v>39083</v>
      </c>
      <c r="R105" s="137" t="e">
        <f t="shared" si="22"/>
        <v>#NUM!</v>
      </c>
      <c r="S105" s="110">
        <f t="shared" si="26"/>
        <v>0</v>
      </c>
      <c r="T105" s="110" t="e">
        <f t="shared" si="23"/>
        <v>#NUM!</v>
      </c>
      <c r="U105" s="110">
        <f t="shared" si="24"/>
        <v>0</v>
      </c>
      <c r="V105" s="110" t="e">
        <f t="shared" si="20"/>
        <v>#NUM!</v>
      </c>
      <c r="W105" s="90"/>
      <c r="X105" s="49" t="e">
        <f t="shared" si="21"/>
        <v>#NUM!</v>
      </c>
      <c r="Y105" s="49" t="e">
        <f t="shared" si="27"/>
        <v>#NUM!</v>
      </c>
    </row>
    <row r="106" spans="1:25" s="16" customFormat="1" ht="15" customHeight="1" x14ac:dyDescent="0.2">
      <c r="A106" s="121">
        <v>39114</v>
      </c>
      <c r="B106" s="106">
        <f t="shared" si="25"/>
        <v>0</v>
      </c>
      <c r="C106" s="35"/>
      <c r="D106" s="35"/>
      <c r="E106" s="35"/>
      <c r="F106" s="106">
        <f t="shared" si="16"/>
        <v>0</v>
      </c>
      <c r="G106" s="107"/>
      <c r="H106" s="151"/>
      <c r="I106" s="92" t="e">
        <f t="shared" si="17"/>
        <v>#NUM!</v>
      </c>
      <c r="J106" s="92" t="e">
        <f t="shared" si="14"/>
        <v>#NUM!</v>
      </c>
      <c r="K106" s="22"/>
      <c r="L106" s="135">
        <v>3.8180000000000001</v>
      </c>
      <c r="M106" s="94" t="e">
        <f t="shared" si="18"/>
        <v>#NUM!</v>
      </c>
      <c r="N106" s="92" t="e">
        <f t="shared" si="19"/>
        <v>#NUM!</v>
      </c>
      <c r="O106" s="92" t="e">
        <f t="shared" si="15"/>
        <v>#NUM!</v>
      </c>
      <c r="P106" s="90"/>
      <c r="Q106" s="122">
        <v>39114</v>
      </c>
      <c r="R106" s="137" t="e">
        <f t="shared" si="22"/>
        <v>#NUM!</v>
      </c>
      <c r="S106" s="110">
        <f t="shared" si="26"/>
        <v>0</v>
      </c>
      <c r="T106" s="110" t="e">
        <f t="shared" si="23"/>
        <v>#NUM!</v>
      </c>
      <c r="U106" s="110">
        <f t="shared" si="24"/>
        <v>0</v>
      </c>
      <c r="V106" s="110" t="e">
        <f t="shared" si="20"/>
        <v>#NUM!</v>
      </c>
      <c r="W106" s="90"/>
      <c r="X106" s="49" t="e">
        <f t="shared" si="21"/>
        <v>#NUM!</v>
      </c>
      <c r="Y106" s="49" t="e">
        <f t="shared" si="27"/>
        <v>#NUM!</v>
      </c>
    </row>
    <row r="107" spans="1:25" s="16" customFormat="1" ht="15" customHeight="1" x14ac:dyDescent="0.2">
      <c r="A107" s="121">
        <v>39142</v>
      </c>
      <c r="B107" s="106">
        <f t="shared" si="25"/>
        <v>0</v>
      </c>
      <c r="C107" s="35"/>
      <c r="D107" s="35"/>
      <c r="E107" s="35"/>
      <c r="F107" s="106">
        <f t="shared" si="16"/>
        <v>0</v>
      </c>
      <c r="G107" s="107"/>
      <c r="H107" s="151"/>
      <c r="I107" s="92" t="e">
        <f t="shared" si="17"/>
        <v>#NUM!</v>
      </c>
      <c r="J107" s="92" t="e">
        <f t="shared" si="14"/>
        <v>#NUM!</v>
      </c>
      <c r="K107" s="22"/>
      <c r="L107" s="135">
        <v>3.891</v>
      </c>
      <c r="M107" s="94" t="e">
        <f t="shared" si="18"/>
        <v>#NUM!</v>
      </c>
      <c r="N107" s="92" t="e">
        <f t="shared" si="19"/>
        <v>#NUM!</v>
      </c>
      <c r="O107" s="92" t="e">
        <f t="shared" si="15"/>
        <v>#NUM!</v>
      </c>
      <c r="P107" s="90"/>
      <c r="Q107" s="122">
        <v>39142</v>
      </c>
      <c r="R107" s="137" t="e">
        <f t="shared" si="22"/>
        <v>#NUM!</v>
      </c>
      <c r="S107" s="110">
        <f t="shared" si="26"/>
        <v>0</v>
      </c>
      <c r="T107" s="110" t="e">
        <f t="shared" si="23"/>
        <v>#NUM!</v>
      </c>
      <c r="U107" s="110">
        <f t="shared" si="24"/>
        <v>0</v>
      </c>
      <c r="V107" s="110" t="e">
        <f t="shared" si="20"/>
        <v>#NUM!</v>
      </c>
      <c r="W107" s="90"/>
      <c r="X107" s="49" t="e">
        <f t="shared" si="21"/>
        <v>#NUM!</v>
      </c>
      <c r="Y107" s="49" t="e">
        <f t="shared" si="27"/>
        <v>#NUM!</v>
      </c>
    </row>
    <row r="108" spans="1:25" s="16" customFormat="1" ht="15" customHeight="1" x14ac:dyDescent="0.2">
      <c r="A108" s="121">
        <v>39173</v>
      </c>
      <c r="B108" s="106">
        <f t="shared" si="25"/>
        <v>0</v>
      </c>
      <c r="C108" s="35"/>
      <c r="D108" s="35"/>
      <c r="E108" s="35"/>
      <c r="F108" s="106">
        <f t="shared" si="16"/>
        <v>0</v>
      </c>
      <c r="G108" s="107"/>
      <c r="H108" s="151"/>
      <c r="I108" s="92" t="e">
        <f t="shared" si="17"/>
        <v>#NUM!</v>
      </c>
      <c r="J108" s="92" t="e">
        <f t="shared" si="14"/>
        <v>#NUM!</v>
      </c>
      <c r="K108" s="22"/>
      <c r="L108" s="135">
        <v>3.9750000000000001</v>
      </c>
      <c r="M108" s="94" t="e">
        <f t="shared" si="18"/>
        <v>#NUM!</v>
      </c>
      <c r="N108" s="92" t="e">
        <f t="shared" si="19"/>
        <v>#NUM!</v>
      </c>
      <c r="O108" s="92" t="e">
        <f t="shared" si="15"/>
        <v>#NUM!</v>
      </c>
      <c r="P108" s="90"/>
      <c r="Q108" s="122">
        <v>39173</v>
      </c>
      <c r="R108" s="137" t="e">
        <f t="shared" si="22"/>
        <v>#NUM!</v>
      </c>
      <c r="S108" s="110">
        <f t="shared" si="26"/>
        <v>0</v>
      </c>
      <c r="T108" s="110" t="e">
        <f t="shared" si="23"/>
        <v>#NUM!</v>
      </c>
      <c r="U108" s="110">
        <f t="shared" si="24"/>
        <v>0</v>
      </c>
      <c r="V108" s="110" t="e">
        <f t="shared" si="20"/>
        <v>#NUM!</v>
      </c>
      <c r="W108" s="90"/>
      <c r="X108" s="49" t="e">
        <f t="shared" si="21"/>
        <v>#NUM!</v>
      </c>
      <c r="Y108" s="49" t="e">
        <f t="shared" si="27"/>
        <v>#NUM!</v>
      </c>
    </row>
    <row r="109" spans="1:25" s="16" customFormat="1" ht="15" customHeight="1" x14ac:dyDescent="0.2">
      <c r="A109" s="121">
        <v>39203</v>
      </c>
      <c r="B109" s="106">
        <f t="shared" si="25"/>
        <v>0</v>
      </c>
      <c r="C109" s="35"/>
      <c r="D109" s="35"/>
      <c r="E109" s="35"/>
      <c r="F109" s="106">
        <f t="shared" si="16"/>
        <v>0</v>
      </c>
      <c r="G109" s="107"/>
      <c r="H109" s="151"/>
      <c r="I109" s="92" t="e">
        <f t="shared" si="17"/>
        <v>#NUM!</v>
      </c>
      <c r="J109" s="92" t="e">
        <f t="shared" si="14"/>
        <v>#NUM!</v>
      </c>
      <c r="K109" s="22"/>
      <c r="L109" s="135">
        <v>4.0709999999999997</v>
      </c>
      <c r="M109" s="94" t="e">
        <f t="shared" si="18"/>
        <v>#NUM!</v>
      </c>
      <c r="N109" s="92" t="e">
        <f t="shared" si="19"/>
        <v>#NUM!</v>
      </c>
      <c r="O109" s="92" t="e">
        <f t="shared" si="15"/>
        <v>#NUM!</v>
      </c>
      <c r="P109" s="90"/>
      <c r="Q109" s="122">
        <v>39203</v>
      </c>
      <c r="R109" s="137" t="e">
        <f t="shared" si="22"/>
        <v>#NUM!</v>
      </c>
      <c r="S109" s="110">
        <f t="shared" si="26"/>
        <v>0</v>
      </c>
      <c r="T109" s="110" t="e">
        <f t="shared" si="23"/>
        <v>#NUM!</v>
      </c>
      <c r="U109" s="110">
        <f t="shared" si="24"/>
        <v>0</v>
      </c>
      <c r="V109" s="110" t="e">
        <f t="shared" si="20"/>
        <v>#NUM!</v>
      </c>
      <c r="W109" s="90"/>
      <c r="X109" s="49" t="e">
        <f t="shared" si="21"/>
        <v>#NUM!</v>
      </c>
      <c r="Y109" s="49" t="e">
        <f t="shared" si="27"/>
        <v>#NUM!</v>
      </c>
    </row>
    <row r="110" spans="1:25" s="16" customFormat="1" ht="15" customHeight="1" x14ac:dyDescent="0.2">
      <c r="A110" s="121">
        <v>39234</v>
      </c>
      <c r="B110" s="106">
        <f t="shared" si="25"/>
        <v>0</v>
      </c>
      <c r="C110" s="35"/>
      <c r="D110" s="35"/>
      <c r="E110" s="35"/>
      <c r="F110" s="106">
        <f t="shared" si="16"/>
        <v>0</v>
      </c>
      <c r="G110" s="107"/>
      <c r="H110" s="151"/>
      <c r="I110" s="92" t="e">
        <f t="shared" si="17"/>
        <v>#NUM!</v>
      </c>
      <c r="J110" s="92" t="e">
        <f t="shared" si="14"/>
        <v>#NUM!</v>
      </c>
      <c r="K110" s="22"/>
      <c r="L110" s="135">
        <v>4.1479999999999997</v>
      </c>
      <c r="M110" s="94" t="e">
        <f t="shared" si="18"/>
        <v>#NUM!</v>
      </c>
      <c r="N110" s="92" t="e">
        <f t="shared" si="19"/>
        <v>#NUM!</v>
      </c>
      <c r="O110" s="92" t="e">
        <f t="shared" si="15"/>
        <v>#NUM!</v>
      </c>
      <c r="P110" s="90"/>
      <c r="Q110" s="122">
        <v>39234</v>
      </c>
      <c r="R110" s="137" t="e">
        <f t="shared" si="22"/>
        <v>#NUM!</v>
      </c>
      <c r="S110" s="110">
        <f t="shared" si="26"/>
        <v>0</v>
      </c>
      <c r="T110" s="110" t="e">
        <f t="shared" si="23"/>
        <v>#NUM!</v>
      </c>
      <c r="U110" s="110">
        <f t="shared" si="24"/>
        <v>0</v>
      </c>
      <c r="V110" s="110" t="e">
        <f t="shared" si="20"/>
        <v>#NUM!</v>
      </c>
      <c r="W110" s="90"/>
      <c r="X110" s="49" t="e">
        <f t="shared" si="21"/>
        <v>#NUM!</v>
      </c>
      <c r="Y110" s="49" t="e">
        <f t="shared" si="27"/>
        <v>#NUM!</v>
      </c>
    </row>
    <row r="111" spans="1:25" s="16" customFormat="1" ht="15" customHeight="1" x14ac:dyDescent="0.2">
      <c r="A111" s="121">
        <v>39264</v>
      </c>
      <c r="B111" s="106">
        <f t="shared" si="25"/>
        <v>0</v>
      </c>
      <c r="C111" s="35"/>
      <c r="D111" s="35"/>
      <c r="E111" s="35"/>
      <c r="F111" s="106">
        <f t="shared" si="16"/>
        <v>0</v>
      </c>
      <c r="G111" s="107"/>
      <c r="H111" s="151"/>
      <c r="I111" s="92" t="e">
        <f t="shared" si="17"/>
        <v>#NUM!</v>
      </c>
      <c r="J111" s="92" t="e">
        <f t="shared" si="14"/>
        <v>#NUM!</v>
      </c>
      <c r="K111" s="22"/>
      <c r="L111" s="135">
        <v>4.2160000000000002</v>
      </c>
      <c r="M111" s="94" t="e">
        <f t="shared" si="18"/>
        <v>#NUM!</v>
      </c>
      <c r="N111" s="92" t="e">
        <f t="shared" si="19"/>
        <v>#NUM!</v>
      </c>
      <c r="O111" s="92" t="e">
        <f t="shared" si="15"/>
        <v>#NUM!</v>
      </c>
      <c r="P111" s="90"/>
      <c r="Q111" s="122">
        <v>39264</v>
      </c>
      <c r="R111" s="137" t="e">
        <f t="shared" si="22"/>
        <v>#NUM!</v>
      </c>
      <c r="S111" s="110">
        <f t="shared" si="26"/>
        <v>0</v>
      </c>
      <c r="T111" s="110" t="e">
        <f t="shared" si="23"/>
        <v>#NUM!</v>
      </c>
      <c r="U111" s="110">
        <f t="shared" si="24"/>
        <v>0</v>
      </c>
      <c r="V111" s="110" t="e">
        <f t="shared" si="20"/>
        <v>#NUM!</v>
      </c>
      <c r="W111" s="90"/>
      <c r="X111" s="49" t="e">
        <f t="shared" si="21"/>
        <v>#NUM!</v>
      </c>
      <c r="Y111" s="49" t="e">
        <f t="shared" si="27"/>
        <v>#NUM!</v>
      </c>
    </row>
    <row r="112" spans="1:25" s="16" customFormat="1" ht="15" customHeight="1" x14ac:dyDescent="0.2">
      <c r="A112" s="121">
        <v>39295</v>
      </c>
      <c r="B112" s="106">
        <f t="shared" si="25"/>
        <v>0</v>
      </c>
      <c r="C112" s="35"/>
      <c r="D112" s="35"/>
      <c r="E112" s="35"/>
      <c r="F112" s="106">
        <f t="shared" si="16"/>
        <v>0</v>
      </c>
      <c r="G112" s="107"/>
      <c r="H112" s="151"/>
      <c r="I112" s="92" t="e">
        <f t="shared" si="17"/>
        <v>#NUM!</v>
      </c>
      <c r="J112" s="92" t="e">
        <f t="shared" si="14"/>
        <v>#NUM!</v>
      </c>
      <c r="K112" s="22"/>
      <c r="L112" s="135">
        <v>4.5439999999999996</v>
      </c>
      <c r="M112" s="94" t="e">
        <f t="shared" si="18"/>
        <v>#NUM!</v>
      </c>
      <c r="N112" s="92" t="e">
        <f t="shared" si="19"/>
        <v>#NUM!</v>
      </c>
      <c r="O112" s="92" t="e">
        <f t="shared" si="15"/>
        <v>#NUM!</v>
      </c>
      <c r="P112" s="90"/>
      <c r="Q112" s="122">
        <v>39295</v>
      </c>
      <c r="R112" s="137" t="e">
        <f t="shared" si="22"/>
        <v>#NUM!</v>
      </c>
      <c r="S112" s="110">
        <f t="shared" si="26"/>
        <v>0</v>
      </c>
      <c r="T112" s="110" t="e">
        <f t="shared" si="23"/>
        <v>#NUM!</v>
      </c>
      <c r="U112" s="110">
        <f t="shared" si="24"/>
        <v>0</v>
      </c>
      <c r="V112" s="110" t="e">
        <f t="shared" si="20"/>
        <v>#NUM!</v>
      </c>
      <c r="W112" s="90"/>
      <c r="X112" s="49" t="e">
        <f t="shared" si="21"/>
        <v>#NUM!</v>
      </c>
      <c r="Y112" s="49" t="e">
        <f t="shared" si="27"/>
        <v>#NUM!</v>
      </c>
    </row>
    <row r="113" spans="1:25" s="16" customFormat="1" ht="15" customHeight="1" x14ac:dyDescent="0.2">
      <c r="A113" s="121">
        <v>39326</v>
      </c>
      <c r="B113" s="106">
        <f t="shared" si="25"/>
        <v>0</v>
      </c>
      <c r="C113" s="35"/>
      <c r="D113" s="35"/>
      <c r="E113" s="35"/>
      <c r="F113" s="106">
        <f t="shared" si="16"/>
        <v>0</v>
      </c>
      <c r="G113" s="107"/>
      <c r="H113" s="151"/>
      <c r="I113" s="92" t="e">
        <f t="shared" si="17"/>
        <v>#NUM!</v>
      </c>
      <c r="J113" s="92" t="e">
        <f t="shared" si="14"/>
        <v>#NUM!</v>
      </c>
      <c r="K113" s="22"/>
      <c r="L113" s="135">
        <v>4.742</v>
      </c>
      <c r="M113" s="94" t="e">
        <f t="shared" si="18"/>
        <v>#NUM!</v>
      </c>
      <c r="N113" s="92" t="e">
        <f t="shared" si="19"/>
        <v>#NUM!</v>
      </c>
      <c r="O113" s="92" t="e">
        <f t="shared" si="15"/>
        <v>#NUM!</v>
      </c>
      <c r="P113" s="90"/>
      <c r="Q113" s="122">
        <v>39326</v>
      </c>
      <c r="R113" s="137" t="e">
        <f t="shared" si="22"/>
        <v>#NUM!</v>
      </c>
      <c r="S113" s="110">
        <f t="shared" si="26"/>
        <v>0</v>
      </c>
      <c r="T113" s="110" t="e">
        <f t="shared" si="23"/>
        <v>#NUM!</v>
      </c>
      <c r="U113" s="110">
        <f t="shared" si="24"/>
        <v>0</v>
      </c>
      <c r="V113" s="110" t="e">
        <f t="shared" si="20"/>
        <v>#NUM!</v>
      </c>
      <c r="W113" s="90"/>
      <c r="X113" s="49" t="e">
        <f t="shared" si="21"/>
        <v>#NUM!</v>
      </c>
      <c r="Y113" s="49" t="e">
        <f t="shared" si="27"/>
        <v>#NUM!</v>
      </c>
    </row>
    <row r="114" spans="1:25" s="16" customFormat="1" ht="15" customHeight="1" x14ac:dyDescent="0.2">
      <c r="A114" s="121">
        <v>39356</v>
      </c>
      <c r="B114" s="106">
        <f t="shared" si="25"/>
        <v>0</v>
      </c>
      <c r="C114" s="35"/>
      <c r="D114" s="35"/>
      <c r="E114" s="35"/>
      <c r="F114" s="106">
        <f t="shared" si="16"/>
        <v>0</v>
      </c>
      <c r="G114" s="107"/>
      <c r="H114" s="151"/>
      <c r="I114" s="92" t="e">
        <f t="shared" si="17"/>
        <v>#NUM!</v>
      </c>
      <c r="J114" s="92" t="e">
        <f t="shared" si="14"/>
        <v>#NUM!</v>
      </c>
      <c r="K114" s="22"/>
      <c r="L114" s="135">
        <v>4.6870000000000003</v>
      </c>
      <c r="M114" s="94" t="e">
        <f t="shared" si="18"/>
        <v>#NUM!</v>
      </c>
      <c r="N114" s="92" t="e">
        <f t="shared" si="19"/>
        <v>#NUM!</v>
      </c>
      <c r="O114" s="92" t="e">
        <f t="shared" si="15"/>
        <v>#NUM!</v>
      </c>
      <c r="P114" s="90"/>
      <c r="Q114" s="122">
        <v>39356</v>
      </c>
      <c r="R114" s="137" t="e">
        <f t="shared" si="22"/>
        <v>#NUM!</v>
      </c>
      <c r="S114" s="110">
        <f t="shared" si="26"/>
        <v>0</v>
      </c>
      <c r="T114" s="110" t="e">
        <f t="shared" si="23"/>
        <v>#NUM!</v>
      </c>
      <c r="U114" s="110">
        <f t="shared" si="24"/>
        <v>0</v>
      </c>
      <c r="V114" s="110" t="e">
        <f t="shared" si="20"/>
        <v>#NUM!</v>
      </c>
      <c r="W114" s="90"/>
      <c r="X114" s="49" t="e">
        <f t="shared" si="21"/>
        <v>#NUM!</v>
      </c>
      <c r="Y114" s="49" t="e">
        <f t="shared" si="27"/>
        <v>#NUM!</v>
      </c>
    </row>
    <row r="115" spans="1:25" s="16" customFormat="1" ht="15" customHeight="1" x14ac:dyDescent="0.2">
      <c r="A115" s="121">
        <v>39387</v>
      </c>
      <c r="B115" s="106">
        <f t="shared" si="25"/>
        <v>0</v>
      </c>
      <c r="C115" s="35"/>
      <c r="D115" s="35"/>
      <c r="E115" s="35"/>
      <c r="F115" s="106">
        <f t="shared" si="16"/>
        <v>0</v>
      </c>
      <c r="G115" s="107"/>
      <c r="H115" s="151"/>
      <c r="I115" s="92" t="e">
        <f t="shared" si="17"/>
        <v>#NUM!</v>
      </c>
      <c r="J115" s="92" t="e">
        <f t="shared" si="14"/>
        <v>#NUM!</v>
      </c>
      <c r="K115" s="22"/>
      <c r="L115" s="135">
        <v>4.6390000000000002</v>
      </c>
      <c r="M115" s="94" t="e">
        <f t="shared" si="18"/>
        <v>#NUM!</v>
      </c>
      <c r="N115" s="92" t="e">
        <f t="shared" si="19"/>
        <v>#NUM!</v>
      </c>
      <c r="O115" s="92" t="e">
        <f t="shared" si="15"/>
        <v>#NUM!</v>
      </c>
      <c r="P115" s="90"/>
      <c r="Q115" s="122">
        <v>39387</v>
      </c>
      <c r="R115" s="137" t="e">
        <f t="shared" si="22"/>
        <v>#NUM!</v>
      </c>
      <c r="S115" s="110">
        <f t="shared" si="26"/>
        <v>0</v>
      </c>
      <c r="T115" s="110" t="e">
        <f t="shared" si="23"/>
        <v>#NUM!</v>
      </c>
      <c r="U115" s="110">
        <f t="shared" si="24"/>
        <v>0</v>
      </c>
      <c r="V115" s="110" t="e">
        <f t="shared" si="20"/>
        <v>#NUM!</v>
      </c>
      <c r="W115" s="90"/>
      <c r="X115" s="49" t="e">
        <f t="shared" si="21"/>
        <v>#NUM!</v>
      </c>
      <c r="Y115" s="49" t="e">
        <f t="shared" si="27"/>
        <v>#NUM!</v>
      </c>
    </row>
    <row r="116" spans="1:25" s="16" customFormat="1" ht="15" customHeight="1" x14ac:dyDescent="0.2">
      <c r="A116" s="121">
        <v>39417</v>
      </c>
      <c r="B116" s="106">
        <f t="shared" si="25"/>
        <v>0</v>
      </c>
      <c r="C116" s="35"/>
      <c r="D116" s="35"/>
      <c r="E116" s="35"/>
      <c r="F116" s="106">
        <f t="shared" si="16"/>
        <v>0</v>
      </c>
      <c r="G116" s="107"/>
      <c r="H116" s="151"/>
      <c r="I116" s="92" t="e">
        <f t="shared" si="17"/>
        <v>#NUM!</v>
      </c>
      <c r="J116" s="92" t="e">
        <f t="shared" si="14"/>
        <v>#NUM!</v>
      </c>
      <c r="K116" s="22"/>
      <c r="L116" s="135">
        <v>4.8479999999999999</v>
      </c>
      <c r="M116" s="94" t="e">
        <f t="shared" si="18"/>
        <v>#NUM!</v>
      </c>
      <c r="N116" s="92" t="e">
        <f t="shared" si="19"/>
        <v>#NUM!</v>
      </c>
      <c r="O116" s="92" t="e">
        <f t="shared" si="15"/>
        <v>#NUM!</v>
      </c>
      <c r="P116" s="90"/>
      <c r="Q116" s="122">
        <v>39417</v>
      </c>
      <c r="R116" s="137" t="e">
        <f t="shared" si="22"/>
        <v>#NUM!</v>
      </c>
      <c r="S116" s="110">
        <f t="shared" si="26"/>
        <v>0</v>
      </c>
      <c r="T116" s="110" t="e">
        <f t="shared" si="23"/>
        <v>#NUM!</v>
      </c>
      <c r="U116" s="110">
        <f t="shared" si="24"/>
        <v>0</v>
      </c>
      <c r="V116" s="110" t="e">
        <f t="shared" si="20"/>
        <v>#NUM!</v>
      </c>
      <c r="W116" s="90"/>
      <c r="X116" s="49" t="e">
        <f t="shared" si="21"/>
        <v>#NUM!</v>
      </c>
      <c r="Y116" s="49" t="e">
        <f t="shared" si="27"/>
        <v>#NUM!</v>
      </c>
    </row>
    <row r="117" spans="1:25" s="16" customFormat="1" ht="15" customHeight="1" x14ac:dyDescent="0.2">
      <c r="A117" s="121">
        <v>39448</v>
      </c>
      <c r="B117" s="106">
        <f t="shared" si="25"/>
        <v>0</v>
      </c>
      <c r="C117" s="35"/>
      <c r="D117" s="35"/>
      <c r="E117" s="35"/>
      <c r="F117" s="106">
        <f t="shared" si="16"/>
        <v>0</v>
      </c>
      <c r="G117" s="107"/>
      <c r="H117" s="151"/>
      <c r="I117" s="92" t="e">
        <f t="shared" si="17"/>
        <v>#NUM!</v>
      </c>
      <c r="J117" s="92" t="e">
        <f t="shared" si="14"/>
        <v>#NUM!</v>
      </c>
      <c r="K117" s="22"/>
      <c r="L117" s="135">
        <v>4.4820000000000002</v>
      </c>
      <c r="M117" s="94" t="e">
        <f t="shared" si="18"/>
        <v>#NUM!</v>
      </c>
      <c r="N117" s="92" t="e">
        <f t="shared" si="19"/>
        <v>#NUM!</v>
      </c>
      <c r="O117" s="92" t="e">
        <f t="shared" si="15"/>
        <v>#NUM!</v>
      </c>
      <c r="P117" s="90"/>
      <c r="Q117" s="122">
        <v>39448</v>
      </c>
      <c r="R117" s="137" t="e">
        <f t="shared" si="22"/>
        <v>#NUM!</v>
      </c>
      <c r="S117" s="110">
        <f t="shared" si="26"/>
        <v>0</v>
      </c>
      <c r="T117" s="110" t="e">
        <f t="shared" si="23"/>
        <v>#NUM!</v>
      </c>
      <c r="U117" s="110">
        <f t="shared" si="24"/>
        <v>0</v>
      </c>
      <c r="V117" s="110" t="e">
        <f t="shared" si="20"/>
        <v>#NUM!</v>
      </c>
      <c r="W117" s="90"/>
      <c r="X117" s="49" t="e">
        <f t="shared" si="21"/>
        <v>#NUM!</v>
      </c>
      <c r="Y117" s="49" t="e">
        <f t="shared" si="27"/>
        <v>#NUM!</v>
      </c>
    </row>
    <row r="118" spans="1:25" s="16" customFormat="1" ht="15" customHeight="1" x14ac:dyDescent="0.2">
      <c r="A118" s="121">
        <v>39479</v>
      </c>
      <c r="B118" s="106">
        <f t="shared" si="25"/>
        <v>0</v>
      </c>
      <c r="C118" s="35"/>
      <c r="D118" s="35"/>
      <c r="E118" s="35"/>
      <c r="F118" s="106">
        <f t="shared" si="16"/>
        <v>0</v>
      </c>
      <c r="G118" s="107"/>
      <c r="H118" s="151"/>
      <c r="I118" s="92" t="e">
        <f t="shared" si="17"/>
        <v>#NUM!</v>
      </c>
      <c r="J118" s="92" t="e">
        <f t="shared" si="14"/>
        <v>#NUM!</v>
      </c>
      <c r="K118" s="22"/>
      <c r="L118" s="135">
        <v>4.3620000000000001</v>
      </c>
      <c r="M118" s="94" t="e">
        <f t="shared" si="18"/>
        <v>#NUM!</v>
      </c>
      <c r="N118" s="92" t="e">
        <f t="shared" si="19"/>
        <v>#NUM!</v>
      </c>
      <c r="O118" s="92" t="e">
        <f t="shared" si="15"/>
        <v>#NUM!</v>
      </c>
      <c r="P118" s="90"/>
      <c r="Q118" s="122">
        <v>39479</v>
      </c>
      <c r="R118" s="137" t="e">
        <f t="shared" si="22"/>
        <v>#NUM!</v>
      </c>
      <c r="S118" s="110">
        <f t="shared" si="26"/>
        <v>0</v>
      </c>
      <c r="T118" s="110" t="e">
        <f t="shared" si="23"/>
        <v>#NUM!</v>
      </c>
      <c r="U118" s="110">
        <f t="shared" si="24"/>
        <v>0</v>
      </c>
      <c r="V118" s="110" t="e">
        <f t="shared" si="20"/>
        <v>#NUM!</v>
      </c>
      <c r="W118" s="90"/>
      <c r="X118" s="49" t="e">
        <f t="shared" si="21"/>
        <v>#NUM!</v>
      </c>
      <c r="Y118" s="49" t="e">
        <f t="shared" si="27"/>
        <v>#NUM!</v>
      </c>
    </row>
    <row r="119" spans="1:25" s="16" customFormat="1" ht="15" customHeight="1" x14ac:dyDescent="0.2">
      <c r="A119" s="121">
        <v>39508</v>
      </c>
      <c r="B119" s="106">
        <f t="shared" si="25"/>
        <v>0</v>
      </c>
      <c r="C119" s="35"/>
      <c r="D119" s="35"/>
      <c r="E119" s="35"/>
      <c r="F119" s="106">
        <f t="shared" si="16"/>
        <v>0</v>
      </c>
      <c r="G119" s="107"/>
      <c r="H119" s="151"/>
      <c r="I119" s="92" t="e">
        <f t="shared" si="17"/>
        <v>#NUM!</v>
      </c>
      <c r="J119" s="92" t="e">
        <f t="shared" si="14"/>
        <v>#NUM!</v>
      </c>
      <c r="K119" s="51"/>
      <c r="L119" s="135">
        <v>4.5960000000000001</v>
      </c>
      <c r="M119" s="94" t="e">
        <f t="shared" si="18"/>
        <v>#NUM!</v>
      </c>
      <c r="N119" s="92" t="e">
        <f t="shared" si="19"/>
        <v>#NUM!</v>
      </c>
      <c r="O119" s="92" t="e">
        <f t="shared" si="15"/>
        <v>#NUM!</v>
      </c>
      <c r="P119" s="90"/>
      <c r="Q119" s="122">
        <v>39508</v>
      </c>
      <c r="R119" s="137" t="e">
        <f t="shared" si="22"/>
        <v>#NUM!</v>
      </c>
      <c r="S119" s="110">
        <f t="shared" si="26"/>
        <v>0</v>
      </c>
      <c r="T119" s="110" t="e">
        <f t="shared" si="23"/>
        <v>#NUM!</v>
      </c>
      <c r="U119" s="110">
        <f t="shared" si="24"/>
        <v>0</v>
      </c>
      <c r="V119" s="110" t="e">
        <f t="shared" si="20"/>
        <v>#NUM!</v>
      </c>
      <c r="W119" s="90"/>
      <c r="X119" s="49" t="e">
        <f t="shared" si="21"/>
        <v>#NUM!</v>
      </c>
      <c r="Y119" s="49" t="e">
        <f t="shared" si="27"/>
        <v>#NUM!</v>
      </c>
    </row>
    <row r="120" spans="1:25" s="16" customFormat="1" ht="15" customHeight="1" x14ac:dyDescent="0.2">
      <c r="A120" s="121">
        <v>39539</v>
      </c>
      <c r="B120" s="106">
        <f t="shared" si="25"/>
        <v>0</v>
      </c>
      <c r="C120" s="35"/>
      <c r="D120" s="35"/>
      <c r="E120" s="35"/>
      <c r="F120" s="106">
        <f t="shared" si="16"/>
        <v>0</v>
      </c>
      <c r="G120" s="107"/>
      <c r="H120" s="151"/>
      <c r="I120" s="92" t="e">
        <f t="shared" si="17"/>
        <v>#NUM!</v>
      </c>
      <c r="J120" s="92" t="e">
        <f t="shared" si="14"/>
        <v>#NUM!</v>
      </c>
      <c r="K120" s="22"/>
      <c r="L120" s="135">
        <v>4.7839999999999998</v>
      </c>
      <c r="M120" s="94" t="e">
        <f t="shared" si="18"/>
        <v>#NUM!</v>
      </c>
      <c r="N120" s="92" t="e">
        <f t="shared" si="19"/>
        <v>#NUM!</v>
      </c>
      <c r="O120" s="92" t="e">
        <f t="shared" si="15"/>
        <v>#NUM!</v>
      </c>
      <c r="P120" s="90"/>
      <c r="Q120" s="122">
        <v>39539</v>
      </c>
      <c r="R120" s="137" t="e">
        <f t="shared" si="22"/>
        <v>#NUM!</v>
      </c>
      <c r="S120" s="110">
        <f t="shared" si="26"/>
        <v>0</v>
      </c>
      <c r="T120" s="110" t="e">
        <f t="shared" si="23"/>
        <v>#NUM!</v>
      </c>
      <c r="U120" s="110">
        <f t="shared" si="24"/>
        <v>0</v>
      </c>
      <c r="V120" s="110" t="e">
        <f t="shared" si="20"/>
        <v>#NUM!</v>
      </c>
      <c r="W120" s="90"/>
      <c r="X120" s="49" t="e">
        <f t="shared" si="21"/>
        <v>#NUM!</v>
      </c>
      <c r="Y120" s="49" t="e">
        <f t="shared" si="27"/>
        <v>#NUM!</v>
      </c>
    </row>
    <row r="121" spans="1:25" s="16" customFormat="1" ht="15" customHeight="1" x14ac:dyDescent="0.2">
      <c r="A121" s="121">
        <v>39569</v>
      </c>
      <c r="B121" s="106">
        <f t="shared" si="25"/>
        <v>0</v>
      </c>
      <c r="C121" s="35"/>
      <c r="D121" s="35"/>
      <c r="E121" s="35"/>
      <c r="F121" s="106">
        <f t="shared" si="16"/>
        <v>0</v>
      </c>
      <c r="G121" s="107"/>
      <c r="H121" s="151"/>
      <c r="I121" s="92" t="e">
        <f t="shared" si="17"/>
        <v>#NUM!</v>
      </c>
      <c r="J121" s="92" t="e">
        <f t="shared" si="14"/>
        <v>#NUM!</v>
      </c>
      <c r="K121" s="22"/>
      <c r="L121" s="135">
        <v>4.8570000000000002</v>
      </c>
      <c r="M121" s="94" t="e">
        <f t="shared" si="18"/>
        <v>#NUM!</v>
      </c>
      <c r="N121" s="92" t="e">
        <f t="shared" si="19"/>
        <v>#NUM!</v>
      </c>
      <c r="O121" s="92" t="e">
        <f t="shared" si="15"/>
        <v>#NUM!</v>
      </c>
      <c r="P121" s="90"/>
      <c r="Q121" s="122">
        <v>39569</v>
      </c>
      <c r="R121" s="137" t="e">
        <f t="shared" si="22"/>
        <v>#NUM!</v>
      </c>
      <c r="S121" s="110">
        <f t="shared" si="26"/>
        <v>0</v>
      </c>
      <c r="T121" s="110" t="e">
        <f t="shared" si="23"/>
        <v>#NUM!</v>
      </c>
      <c r="U121" s="110">
        <f t="shared" si="24"/>
        <v>0</v>
      </c>
      <c r="V121" s="110" t="e">
        <f t="shared" si="20"/>
        <v>#NUM!</v>
      </c>
      <c r="W121" s="90"/>
      <c r="X121" s="49" t="e">
        <f t="shared" si="21"/>
        <v>#NUM!</v>
      </c>
      <c r="Y121" s="49" t="e">
        <f t="shared" si="27"/>
        <v>#NUM!</v>
      </c>
    </row>
    <row r="122" spans="1:25" s="16" customFormat="1" ht="15" customHeight="1" x14ac:dyDescent="0.2">
      <c r="A122" s="121">
        <v>39600</v>
      </c>
      <c r="B122" s="106">
        <f t="shared" si="25"/>
        <v>0</v>
      </c>
      <c r="C122" s="35"/>
      <c r="D122" s="35"/>
      <c r="E122" s="35"/>
      <c r="F122" s="106">
        <f t="shared" si="16"/>
        <v>0</v>
      </c>
      <c r="G122" s="107"/>
      <c r="H122" s="151"/>
      <c r="I122" s="92" t="e">
        <f t="shared" si="17"/>
        <v>#NUM!</v>
      </c>
      <c r="J122" s="92" t="e">
        <f t="shared" si="14"/>
        <v>#NUM!</v>
      </c>
      <c r="K122" s="22"/>
      <c r="L122" s="135">
        <v>4.9409999999999998</v>
      </c>
      <c r="M122" s="94" t="e">
        <f t="shared" si="18"/>
        <v>#NUM!</v>
      </c>
      <c r="N122" s="92" t="e">
        <f t="shared" si="19"/>
        <v>#NUM!</v>
      </c>
      <c r="O122" s="92" t="e">
        <f t="shared" si="15"/>
        <v>#NUM!</v>
      </c>
      <c r="P122" s="90"/>
      <c r="Q122" s="122">
        <v>39600</v>
      </c>
      <c r="R122" s="137" t="e">
        <f t="shared" si="22"/>
        <v>#NUM!</v>
      </c>
      <c r="S122" s="110">
        <f t="shared" si="26"/>
        <v>0</v>
      </c>
      <c r="T122" s="110" t="e">
        <f t="shared" si="23"/>
        <v>#NUM!</v>
      </c>
      <c r="U122" s="110">
        <f t="shared" si="24"/>
        <v>0</v>
      </c>
      <c r="V122" s="110" t="e">
        <f t="shared" si="20"/>
        <v>#NUM!</v>
      </c>
      <c r="W122" s="90"/>
      <c r="X122" s="49" t="e">
        <f t="shared" si="21"/>
        <v>#NUM!</v>
      </c>
      <c r="Y122" s="49" t="e">
        <f t="shared" si="27"/>
        <v>#NUM!</v>
      </c>
    </row>
    <row r="123" spans="1:25" s="16" customFormat="1" ht="15" customHeight="1" x14ac:dyDescent="0.2">
      <c r="A123" s="121">
        <v>39630</v>
      </c>
      <c r="B123" s="106">
        <f t="shared" si="25"/>
        <v>0</v>
      </c>
      <c r="C123" s="35"/>
      <c r="D123" s="35"/>
      <c r="E123" s="35"/>
      <c r="F123" s="106">
        <f t="shared" si="16"/>
        <v>0</v>
      </c>
      <c r="G123" s="107"/>
      <c r="H123" s="151"/>
      <c r="I123" s="92" t="e">
        <f t="shared" si="17"/>
        <v>#NUM!</v>
      </c>
      <c r="J123" s="92" t="e">
        <f t="shared" si="14"/>
        <v>#NUM!</v>
      </c>
      <c r="K123" s="51"/>
      <c r="L123" s="135">
        <v>4.9610000000000003</v>
      </c>
      <c r="M123" s="94" t="e">
        <f t="shared" si="18"/>
        <v>#NUM!</v>
      </c>
      <c r="N123" s="92" t="e">
        <f t="shared" si="19"/>
        <v>#NUM!</v>
      </c>
      <c r="O123" s="92" t="e">
        <f t="shared" si="15"/>
        <v>#NUM!</v>
      </c>
      <c r="P123" s="90"/>
      <c r="Q123" s="122">
        <v>39630</v>
      </c>
      <c r="R123" s="137" t="e">
        <f t="shared" si="22"/>
        <v>#NUM!</v>
      </c>
      <c r="S123" s="110">
        <f t="shared" si="26"/>
        <v>0</v>
      </c>
      <c r="T123" s="110" t="e">
        <f t="shared" si="23"/>
        <v>#NUM!</v>
      </c>
      <c r="U123" s="110">
        <f t="shared" si="24"/>
        <v>0</v>
      </c>
      <c r="V123" s="110" t="e">
        <f t="shared" si="20"/>
        <v>#NUM!</v>
      </c>
      <c r="W123" s="90"/>
      <c r="X123" s="49" t="e">
        <f t="shared" si="21"/>
        <v>#NUM!</v>
      </c>
      <c r="Y123" s="49" t="e">
        <f t="shared" si="27"/>
        <v>#NUM!</v>
      </c>
    </row>
    <row r="124" spans="1:25" s="16" customFormat="1" ht="15" customHeight="1" x14ac:dyDescent="0.2">
      <c r="A124" s="121">
        <v>39661</v>
      </c>
      <c r="B124" s="106">
        <f t="shared" si="25"/>
        <v>0</v>
      </c>
      <c r="C124" s="35"/>
      <c r="D124" s="35"/>
      <c r="E124" s="35"/>
      <c r="F124" s="106">
        <f t="shared" si="16"/>
        <v>0</v>
      </c>
      <c r="G124" s="107"/>
      <c r="H124" s="151"/>
      <c r="I124" s="92" t="e">
        <f t="shared" si="17"/>
        <v>#NUM!</v>
      </c>
      <c r="J124" s="92" t="e">
        <f t="shared" si="14"/>
        <v>#NUM!</v>
      </c>
      <c r="K124" s="51"/>
      <c r="L124" s="135">
        <v>4.9649999999999999</v>
      </c>
      <c r="M124" s="94" t="e">
        <f t="shared" si="18"/>
        <v>#NUM!</v>
      </c>
      <c r="N124" s="92" t="e">
        <f t="shared" si="19"/>
        <v>#NUM!</v>
      </c>
      <c r="O124" s="92" t="e">
        <f t="shared" si="15"/>
        <v>#NUM!</v>
      </c>
      <c r="P124" s="90"/>
      <c r="Q124" s="122">
        <v>39661</v>
      </c>
      <c r="R124" s="137" t="e">
        <f t="shared" si="22"/>
        <v>#NUM!</v>
      </c>
      <c r="S124" s="110">
        <f t="shared" si="26"/>
        <v>0</v>
      </c>
      <c r="T124" s="110" t="e">
        <f t="shared" si="23"/>
        <v>#NUM!</v>
      </c>
      <c r="U124" s="110">
        <f t="shared" si="24"/>
        <v>0</v>
      </c>
      <c r="V124" s="110" t="e">
        <f t="shared" si="20"/>
        <v>#NUM!</v>
      </c>
      <c r="W124" s="90"/>
      <c r="X124" s="49" t="e">
        <f t="shared" si="21"/>
        <v>#NUM!</v>
      </c>
      <c r="Y124" s="49" t="e">
        <f t="shared" si="27"/>
        <v>#NUM!</v>
      </c>
    </row>
    <row r="125" spans="1:25" s="16" customFormat="1" ht="15" customHeight="1" x14ac:dyDescent="0.2">
      <c r="A125" s="121">
        <v>39692</v>
      </c>
      <c r="B125" s="106">
        <f t="shared" si="25"/>
        <v>0</v>
      </c>
      <c r="C125" s="35"/>
      <c r="D125" s="35"/>
      <c r="E125" s="35"/>
      <c r="F125" s="106">
        <f t="shared" si="16"/>
        <v>0</v>
      </c>
      <c r="G125" s="107"/>
      <c r="H125" s="151"/>
      <c r="I125" s="92" t="e">
        <f t="shared" si="17"/>
        <v>#NUM!</v>
      </c>
      <c r="J125" s="92" t="e">
        <f t="shared" si="14"/>
        <v>#NUM!</v>
      </c>
      <c r="K125" s="22"/>
      <c r="L125" s="135">
        <v>5.0190000000000001</v>
      </c>
      <c r="M125" s="94" t="e">
        <f t="shared" si="18"/>
        <v>#NUM!</v>
      </c>
      <c r="N125" s="92" t="e">
        <f t="shared" si="19"/>
        <v>#NUM!</v>
      </c>
      <c r="O125" s="92" t="e">
        <f t="shared" si="15"/>
        <v>#NUM!</v>
      </c>
      <c r="P125" s="90"/>
      <c r="Q125" s="122">
        <v>39692</v>
      </c>
      <c r="R125" s="137" t="e">
        <f t="shared" si="22"/>
        <v>#NUM!</v>
      </c>
      <c r="S125" s="110">
        <f t="shared" si="26"/>
        <v>0</v>
      </c>
      <c r="T125" s="110" t="e">
        <f t="shared" si="23"/>
        <v>#NUM!</v>
      </c>
      <c r="U125" s="110">
        <f t="shared" si="24"/>
        <v>0</v>
      </c>
      <c r="V125" s="110" t="e">
        <f t="shared" si="20"/>
        <v>#NUM!</v>
      </c>
      <c r="W125" s="90"/>
      <c r="X125" s="49" t="e">
        <f t="shared" si="21"/>
        <v>#NUM!</v>
      </c>
      <c r="Y125" s="49" t="e">
        <f t="shared" si="27"/>
        <v>#NUM!</v>
      </c>
    </row>
    <row r="126" spans="1:25" s="16" customFormat="1" ht="15" customHeight="1" x14ac:dyDescent="0.2">
      <c r="A126" s="121">
        <v>39722</v>
      </c>
      <c r="B126" s="106">
        <f t="shared" si="25"/>
        <v>0</v>
      </c>
      <c r="C126" s="35"/>
      <c r="D126" s="35"/>
      <c r="E126" s="35"/>
      <c r="F126" s="106">
        <f t="shared" si="16"/>
        <v>0</v>
      </c>
      <c r="G126" s="107"/>
      <c r="H126" s="151"/>
      <c r="I126" s="92" t="e">
        <f t="shared" si="17"/>
        <v>#NUM!</v>
      </c>
      <c r="J126" s="92" t="e">
        <f t="shared" si="14"/>
        <v>#NUM!</v>
      </c>
      <c r="K126" s="22"/>
      <c r="L126" s="135">
        <v>5.1130000000000004</v>
      </c>
      <c r="M126" s="94" t="e">
        <f t="shared" si="18"/>
        <v>#NUM!</v>
      </c>
      <c r="N126" s="92" t="e">
        <f t="shared" si="19"/>
        <v>#NUM!</v>
      </c>
      <c r="O126" s="92" t="e">
        <f t="shared" si="15"/>
        <v>#NUM!</v>
      </c>
      <c r="P126" s="90"/>
      <c r="Q126" s="122">
        <v>39722</v>
      </c>
      <c r="R126" s="137" t="e">
        <f t="shared" si="22"/>
        <v>#NUM!</v>
      </c>
      <c r="S126" s="110">
        <f t="shared" si="26"/>
        <v>0</v>
      </c>
      <c r="T126" s="110" t="e">
        <f t="shared" si="23"/>
        <v>#NUM!</v>
      </c>
      <c r="U126" s="110">
        <f t="shared" si="24"/>
        <v>0</v>
      </c>
      <c r="V126" s="110" t="e">
        <f t="shared" si="20"/>
        <v>#NUM!</v>
      </c>
      <c r="W126" s="90"/>
      <c r="X126" s="49" t="e">
        <f t="shared" si="21"/>
        <v>#NUM!</v>
      </c>
      <c r="Y126" s="49" t="e">
        <f t="shared" si="27"/>
        <v>#NUM!</v>
      </c>
    </row>
    <row r="127" spans="1:25" s="16" customFormat="1" ht="15" customHeight="1" x14ac:dyDescent="0.2">
      <c r="A127" s="121">
        <v>39753</v>
      </c>
      <c r="B127" s="106">
        <f t="shared" si="25"/>
        <v>0</v>
      </c>
      <c r="C127" s="35"/>
      <c r="D127" s="35"/>
      <c r="E127" s="35"/>
      <c r="F127" s="106">
        <f t="shared" si="16"/>
        <v>0</v>
      </c>
      <c r="G127" s="107"/>
      <c r="H127" s="151"/>
      <c r="I127" s="92" t="e">
        <f t="shared" si="17"/>
        <v>#NUM!</v>
      </c>
      <c r="J127" s="92" t="e">
        <f t="shared" si="14"/>
        <v>#NUM!</v>
      </c>
      <c r="K127" s="22"/>
      <c r="L127" s="135">
        <v>4.2380000000000004</v>
      </c>
      <c r="M127" s="94" t="e">
        <f t="shared" si="18"/>
        <v>#NUM!</v>
      </c>
      <c r="N127" s="92" t="e">
        <f t="shared" si="19"/>
        <v>#NUM!</v>
      </c>
      <c r="O127" s="92" t="e">
        <f t="shared" si="15"/>
        <v>#NUM!</v>
      </c>
      <c r="P127" s="90"/>
      <c r="Q127" s="122">
        <v>39753</v>
      </c>
      <c r="R127" s="137" t="e">
        <f t="shared" si="22"/>
        <v>#NUM!</v>
      </c>
      <c r="S127" s="110">
        <f t="shared" si="26"/>
        <v>0</v>
      </c>
      <c r="T127" s="110" t="e">
        <f t="shared" si="23"/>
        <v>#NUM!</v>
      </c>
      <c r="U127" s="110">
        <f t="shared" si="24"/>
        <v>0</v>
      </c>
      <c r="V127" s="110" t="e">
        <f t="shared" si="20"/>
        <v>#NUM!</v>
      </c>
      <c r="W127" s="90"/>
      <c r="X127" s="49" t="e">
        <f t="shared" si="21"/>
        <v>#NUM!</v>
      </c>
      <c r="Y127" s="49" t="e">
        <f t="shared" si="27"/>
        <v>#NUM!</v>
      </c>
    </row>
    <row r="128" spans="1:25" s="16" customFormat="1" ht="15" customHeight="1" x14ac:dyDescent="0.2">
      <c r="A128" s="121">
        <v>39783</v>
      </c>
      <c r="B128" s="106">
        <f t="shared" si="25"/>
        <v>0</v>
      </c>
      <c r="C128" s="35"/>
      <c r="D128" s="35"/>
      <c r="E128" s="35"/>
      <c r="F128" s="106">
        <f t="shared" si="16"/>
        <v>0</v>
      </c>
      <c r="G128" s="107"/>
      <c r="H128" s="151"/>
      <c r="I128" s="92" t="e">
        <f t="shared" si="17"/>
        <v>#NUM!</v>
      </c>
      <c r="J128" s="92" t="e">
        <f t="shared" si="14"/>
        <v>#NUM!</v>
      </c>
      <c r="K128" s="22"/>
      <c r="L128" s="135">
        <v>3.2930000000000001</v>
      </c>
      <c r="M128" s="94" t="e">
        <f t="shared" si="18"/>
        <v>#NUM!</v>
      </c>
      <c r="N128" s="92" t="e">
        <f t="shared" si="19"/>
        <v>#NUM!</v>
      </c>
      <c r="O128" s="92" t="e">
        <f t="shared" si="15"/>
        <v>#NUM!</v>
      </c>
      <c r="P128" s="90"/>
      <c r="Q128" s="122">
        <v>39783</v>
      </c>
      <c r="R128" s="137" t="e">
        <f t="shared" si="22"/>
        <v>#NUM!</v>
      </c>
      <c r="S128" s="110">
        <f t="shared" si="26"/>
        <v>0</v>
      </c>
      <c r="T128" s="110" t="e">
        <f t="shared" si="23"/>
        <v>#NUM!</v>
      </c>
      <c r="U128" s="110">
        <f t="shared" si="24"/>
        <v>0</v>
      </c>
      <c r="V128" s="110" t="e">
        <f t="shared" si="20"/>
        <v>#NUM!</v>
      </c>
      <c r="W128" s="90"/>
      <c r="X128" s="49" t="e">
        <f t="shared" si="21"/>
        <v>#NUM!</v>
      </c>
      <c r="Y128" s="49" t="e">
        <f t="shared" si="27"/>
        <v>#NUM!</v>
      </c>
    </row>
    <row r="129" spans="1:25" s="16" customFormat="1" ht="15" customHeight="1" x14ac:dyDescent="0.2">
      <c r="A129" s="121">
        <v>39814</v>
      </c>
      <c r="B129" s="106">
        <f t="shared" si="25"/>
        <v>0</v>
      </c>
      <c r="C129" s="35"/>
      <c r="D129" s="35"/>
      <c r="E129" s="35"/>
      <c r="F129" s="106">
        <f t="shared" si="16"/>
        <v>0</v>
      </c>
      <c r="G129" s="107"/>
      <c r="H129" s="151"/>
      <c r="I129" s="92" t="e">
        <f t="shared" si="17"/>
        <v>#NUM!</v>
      </c>
      <c r="J129" s="92" t="e">
        <f t="shared" si="14"/>
        <v>#NUM!</v>
      </c>
      <c r="K129" s="22"/>
      <c r="L129" s="135">
        <v>2.4569999999999999</v>
      </c>
      <c r="M129" s="94" t="e">
        <f t="shared" si="18"/>
        <v>#NUM!</v>
      </c>
      <c r="N129" s="92" t="e">
        <f t="shared" si="19"/>
        <v>#NUM!</v>
      </c>
      <c r="O129" s="92" t="e">
        <f t="shared" si="15"/>
        <v>#NUM!</v>
      </c>
      <c r="P129" s="90"/>
      <c r="Q129" s="122">
        <v>39814</v>
      </c>
      <c r="R129" s="137" t="e">
        <f t="shared" si="22"/>
        <v>#NUM!</v>
      </c>
      <c r="S129" s="110">
        <f t="shared" si="26"/>
        <v>0</v>
      </c>
      <c r="T129" s="110" t="e">
        <f t="shared" si="23"/>
        <v>#NUM!</v>
      </c>
      <c r="U129" s="110">
        <f t="shared" si="24"/>
        <v>0</v>
      </c>
      <c r="V129" s="110" t="e">
        <f t="shared" si="20"/>
        <v>#NUM!</v>
      </c>
      <c r="W129" s="90"/>
      <c r="X129" s="49" t="e">
        <f t="shared" si="21"/>
        <v>#NUM!</v>
      </c>
      <c r="Y129" s="49" t="e">
        <f t="shared" si="27"/>
        <v>#NUM!</v>
      </c>
    </row>
    <row r="130" spans="1:25" s="16" customFormat="1" ht="15" customHeight="1" x14ac:dyDescent="0.2">
      <c r="A130" s="121">
        <v>39845</v>
      </c>
      <c r="B130" s="106">
        <f t="shared" si="25"/>
        <v>0</v>
      </c>
      <c r="C130" s="35"/>
      <c r="D130" s="35"/>
      <c r="E130" s="35"/>
      <c r="F130" s="106">
        <f t="shared" si="16"/>
        <v>0</v>
      </c>
      <c r="G130" s="107"/>
      <c r="H130" s="151"/>
      <c r="I130" s="92" t="e">
        <f t="shared" si="17"/>
        <v>#NUM!</v>
      </c>
      <c r="J130" s="92" t="e">
        <f t="shared" si="14"/>
        <v>#NUM!</v>
      </c>
      <c r="K130" s="22"/>
      <c r="L130" s="135">
        <v>1.9430000000000001</v>
      </c>
      <c r="M130" s="94" t="e">
        <f t="shared" si="18"/>
        <v>#NUM!</v>
      </c>
      <c r="N130" s="92" t="e">
        <f t="shared" si="19"/>
        <v>#NUM!</v>
      </c>
      <c r="O130" s="92" t="e">
        <f t="shared" si="15"/>
        <v>#NUM!</v>
      </c>
      <c r="P130" s="90"/>
      <c r="Q130" s="122">
        <v>39845</v>
      </c>
      <c r="R130" s="137" t="e">
        <f t="shared" si="22"/>
        <v>#NUM!</v>
      </c>
      <c r="S130" s="110">
        <f t="shared" si="26"/>
        <v>0</v>
      </c>
      <c r="T130" s="110" t="e">
        <f t="shared" si="23"/>
        <v>#NUM!</v>
      </c>
      <c r="U130" s="110">
        <f t="shared" si="24"/>
        <v>0</v>
      </c>
      <c r="V130" s="110" t="e">
        <f t="shared" si="20"/>
        <v>#NUM!</v>
      </c>
      <c r="W130" s="90"/>
      <c r="X130" s="49" t="e">
        <f t="shared" si="21"/>
        <v>#NUM!</v>
      </c>
      <c r="Y130" s="49" t="e">
        <f t="shared" si="27"/>
        <v>#NUM!</v>
      </c>
    </row>
    <row r="131" spans="1:25" s="16" customFormat="1" ht="15" customHeight="1" x14ac:dyDescent="0.2">
      <c r="A131" s="121">
        <v>39873</v>
      </c>
      <c r="B131" s="106">
        <f t="shared" si="25"/>
        <v>0</v>
      </c>
      <c r="C131" s="35"/>
      <c r="D131" s="35"/>
      <c r="E131" s="35"/>
      <c r="F131" s="106">
        <f t="shared" si="16"/>
        <v>0</v>
      </c>
      <c r="G131" s="107"/>
      <c r="H131" s="151"/>
      <c r="I131" s="92" t="e">
        <f t="shared" si="17"/>
        <v>#NUM!</v>
      </c>
      <c r="J131" s="92" t="e">
        <f t="shared" si="14"/>
        <v>#NUM!</v>
      </c>
      <c r="K131" s="22"/>
      <c r="L131" s="135">
        <v>1.635</v>
      </c>
      <c r="M131" s="94" t="e">
        <f t="shared" si="18"/>
        <v>#NUM!</v>
      </c>
      <c r="N131" s="92" t="e">
        <f t="shared" si="19"/>
        <v>#NUM!</v>
      </c>
      <c r="O131" s="92" t="e">
        <f t="shared" si="15"/>
        <v>#NUM!</v>
      </c>
      <c r="P131" s="90"/>
      <c r="Q131" s="122">
        <v>39873</v>
      </c>
      <c r="R131" s="137" t="e">
        <f t="shared" si="22"/>
        <v>#NUM!</v>
      </c>
      <c r="S131" s="110">
        <f t="shared" si="26"/>
        <v>0</v>
      </c>
      <c r="T131" s="110" t="e">
        <f t="shared" si="23"/>
        <v>#NUM!</v>
      </c>
      <c r="U131" s="110">
        <f t="shared" si="24"/>
        <v>0</v>
      </c>
      <c r="V131" s="110" t="e">
        <f t="shared" si="20"/>
        <v>#NUM!</v>
      </c>
      <c r="W131" s="90"/>
      <c r="X131" s="49" t="e">
        <f t="shared" si="21"/>
        <v>#NUM!</v>
      </c>
      <c r="Y131" s="49" t="e">
        <f t="shared" si="27"/>
        <v>#NUM!</v>
      </c>
    </row>
    <row r="132" spans="1:25" s="16" customFormat="1" ht="15" customHeight="1" x14ac:dyDescent="0.2">
      <c r="A132" s="121">
        <v>39904</v>
      </c>
      <c r="B132" s="106">
        <f t="shared" si="25"/>
        <v>0</v>
      </c>
      <c r="C132" s="35"/>
      <c r="D132" s="35"/>
      <c r="E132" s="35"/>
      <c r="F132" s="106">
        <f t="shared" si="16"/>
        <v>0</v>
      </c>
      <c r="G132" s="107"/>
      <c r="H132" s="151"/>
      <c r="I132" s="92" t="e">
        <f t="shared" si="17"/>
        <v>#NUM!</v>
      </c>
      <c r="J132" s="92" t="e">
        <f t="shared" si="14"/>
        <v>#NUM!</v>
      </c>
      <c r="K132" s="22"/>
      <c r="L132" s="135">
        <v>1.4219999999999999</v>
      </c>
      <c r="M132" s="94" t="e">
        <f t="shared" si="18"/>
        <v>#NUM!</v>
      </c>
      <c r="N132" s="92" t="e">
        <f t="shared" si="19"/>
        <v>#NUM!</v>
      </c>
      <c r="O132" s="92" t="e">
        <f t="shared" si="15"/>
        <v>#NUM!</v>
      </c>
      <c r="P132" s="90"/>
      <c r="Q132" s="122">
        <v>39904</v>
      </c>
      <c r="R132" s="137" t="e">
        <f t="shared" si="22"/>
        <v>#NUM!</v>
      </c>
      <c r="S132" s="110">
        <f t="shared" si="26"/>
        <v>0</v>
      </c>
      <c r="T132" s="110" t="e">
        <f t="shared" si="23"/>
        <v>#NUM!</v>
      </c>
      <c r="U132" s="110">
        <f t="shared" si="24"/>
        <v>0</v>
      </c>
      <c r="V132" s="110" t="e">
        <f t="shared" si="20"/>
        <v>#NUM!</v>
      </c>
      <c r="W132" s="90"/>
      <c r="X132" s="49" t="e">
        <f t="shared" si="21"/>
        <v>#NUM!</v>
      </c>
      <c r="Y132" s="49" t="e">
        <f t="shared" si="27"/>
        <v>#NUM!</v>
      </c>
    </row>
    <row r="133" spans="1:25" s="16" customFormat="1" ht="15" customHeight="1" x14ac:dyDescent="0.2">
      <c r="A133" s="121">
        <v>39934</v>
      </c>
      <c r="B133" s="106">
        <f t="shared" si="25"/>
        <v>0</v>
      </c>
      <c r="C133" s="35"/>
      <c r="D133" s="35"/>
      <c r="E133" s="35"/>
      <c r="F133" s="106">
        <f t="shared" si="16"/>
        <v>0</v>
      </c>
      <c r="G133" s="107"/>
      <c r="H133" s="151"/>
      <c r="I133" s="92" t="e">
        <f t="shared" si="17"/>
        <v>#NUM!</v>
      </c>
      <c r="J133" s="92" t="e">
        <f t="shared" si="14"/>
        <v>#NUM!</v>
      </c>
      <c r="K133" s="22"/>
      <c r="L133" s="135">
        <v>1.282</v>
      </c>
      <c r="M133" s="94" t="e">
        <f t="shared" si="18"/>
        <v>#NUM!</v>
      </c>
      <c r="N133" s="92" t="e">
        <f t="shared" si="19"/>
        <v>#NUM!</v>
      </c>
      <c r="O133" s="92" t="e">
        <f t="shared" si="15"/>
        <v>#NUM!</v>
      </c>
      <c r="P133" s="90"/>
      <c r="Q133" s="122">
        <v>39934</v>
      </c>
      <c r="R133" s="137" t="e">
        <f t="shared" si="22"/>
        <v>#NUM!</v>
      </c>
      <c r="S133" s="110">
        <f t="shared" si="26"/>
        <v>0</v>
      </c>
      <c r="T133" s="110" t="e">
        <f t="shared" si="23"/>
        <v>#NUM!</v>
      </c>
      <c r="U133" s="110">
        <f t="shared" si="24"/>
        <v>0</v>
      </c>
      <c r="V133" s="110" t="e">
        <f t="shared" si="20"/>
        <v>#NUM!</v>
      </c>
      <c r="W133" s="90"/>
      <c r="X133" s="49" t="e">
        <f t="shared" si="21"/>
        <v>#NUM!</v>
      </c>
      <c r="Y133" s="49" t="e">
        <f t="shared" si="27"/>
        <v>#NUM!</v>
      </c>
    </row>
    <row r="134" spans="1:25" s="16" customFormat="1" ht="15" customHeight="1" x14ac:dyDescent="0.2">
      <c r="A134" s="121">
        <v>39965</v>
      </c>
      <c r="B134" s="106">
        <f t="shared" si="25"/>
        <v>0</v>
      </c>
      <c r="C134" s="35"/>
      <c r="D134" s="35"/>
      <c r="E134" s="35"/>
      <c r="F134" s="106">
        <f t="shared" si="16"/>
        <v>0</v>
      </c>
      <c r="G134" s="107"/>
      <c r="H134" s="151"/>
      <c r="I134" s="92" t="e">
        <f t="shared" si="17"/>
        <v>#NUM!</v>
      </c>
      <c r="J134" s="92" t="e">
        <f t="shared" si="14"/>
        <v>#NUM!</v>
      </c>
      <c r="K134" s="22"/>
      <c r="L134" s="135">
        <v>1.228</v>
      </c>
      <c r="M134" s="94" t="e">
        <f t="shared" si="18"/>
        <v>#NUM!</v>
      </c>
      <c r="N134" s="92" t="e">
        <f t="shared" si="19"/>
        <v>#NUM!</v>
      </c>
      <c r="O134" s="92" t="e">
        <f t="shared" si="15"/>
        <v>#NUM!</v>
      </c>
      <c r="P134" s="90"/>
      <c r="Q134" s="122">
        <v>39965</v>
      </c>
      <c r="R134" s="137" t="e">
        <f t="shared" si="22"/>
        <v>#NUM!</v>
      </c>
      <c r="S134" s="110">
        <f t="shared" si="26"/>
        <v>0</v>
      </c>
      <c r="T134" s="110" t="e">
        <f t="shared" si="23"/>
        <v>#NUM!</v>
      </c>
      <c r="U134" s="110">
        <f t="shared" si="24"/>
        <v>0</v>
      </c>
      <c r="V134" s="110" t="e">
        <f t="shared" si="20"/>
        <v>#NUM!</v>
      </c>
      <c r="W134" s="90"/>
      <c r="X134" s="49" t="e">
        <f t="shared" si="21"/>
        <v>#NUM!</v>
      </c>
      <c r="Y134" s="49" t="e">
        <f t="shared" si="27"/>
        <v>#NUM!</v>
      </c>
    </row>
    <row r="135" spans="1:25" s="16" customFormat="1" ht="15" customHeight="1" x14ac:dyDescent="0.2">
      <c r="A135" s="121">
        <v>39995</v>
      </c>
      <c r="B135" s="106">
        <f t="shared" si="25"/>
        <v>0</v>
      </c>
      <c r="C135" s="35"/>
      <c r="D135" s="35"/>
      <c r="E135" s="35"/>
      <c r="F135" s="106">
        <f t="shared" si="16"/>
        <v>0</v>
      </c>
      <c r="G135" s="107"/>
      <c r="H135" s="151"/>
      <c r="I135" s="92" t="e">
        <f t="shared" si="17"/>
        <v>#NUM!</v>
      </c>
      <c r="J135" s="92" t="e">
        <f t="shared" si="14"/>
        <v>#NUM!</v>
      </c>
      <c r="K135" s="51"/>
      <c r="L135" s="135">
        <v>0.97499999999999998</v>
      </c>
      <c r="M135" s="94" t="e">
        <f t="shared" si="18"/>
        <v>#NUM!</v>
      </c>
      <c r="N135" s="92" t="e">
        <f t="shared" si="19"/>
        <v>#NUM!</v>
      </c>
      <c r="O135" s="92" t="e">
        <f t="shared" si="15"/>
        <v>#NUM!</v>
      </c>
      <c r="P135" s="90"/>
      <c r="Q135" s="122">
        <v>39995</v>
      </c>
      <c r="R135" s="137" t="e">
        <f t="shared" si="22"/>
        <v>#NUM!</v>
      </c>
      <c r="S135" s="110">
        <f t="shared" si="26"/>
        <v>0</v>
      </c>
      <c r="T135" s="110" t="e">
        <f t="shared" si="23"/>
        <v>#NUM!</v>
      </c>
      <c r="U135" s="110">
        <f t="shared" si="24"/>
        <v>0</v>
      </c>
      <c r="V135" s="110" t="e">
        <f t="shared" si="20"/>
        <v>#NUM!</v>
      </c>
      <c r="W135" s="90"/>
      <c r="X135" s="49" t="e">
        <f t="shared" si="21"/>
        <v>#NUM!</v>
      </c>
      <c r="Y135" s="49" t="e">
        <f t="shared" si="27"/>
        <v>#NUM!</v>
      </c>
    </row>
    <row r="136" spans="1:25" s="16" customFormat="1" ht="15" customHeight="1" x14ac:dyDescent="0.2">
      <c r="A136" s="121">
        <v>40026</v>
      </c>
      <c r="B136" s="106">
        <f t="shared" si="25"/>
        <v>0</v>
      </c>
      <c r="C136" s="35"/>
      <c r="D136" s="35"/>
      <c r="E136" s="35"/>
      <c r="F136" s="106">
        <f t="shared" si="16"/>
        <v>0</v>
      </c>
      <c r="G136" s="107"/>
      <c r="H136" s="151"/>
      <c r="I136" s="92" t="e">
        <f t="shared" si="17"/>
        <v>#NUM!</v>
      </c>
      <c r="J136" s="92" t="e">
        <f t="shared" si="14"/>
        <v>#NUM!</v>
      </c>
      <c r="K136" s="22"/>
      <c r="L136" s="135">
        <v>0.86</v>
      </c>
      <c r="M136" s="94" t="e">
        <f t="shared" si="18"/>
        <v>#NUM!</v>
      </c>
      <c r="N136" s="92" t="e">
        <f t="shared" si="19"/>
        <v>#NUM!</v>
      </c>
      <c r="O136" s="92" t="e">
        <f t="shared" si="15"/>
        <v>#NUM!</v>
      </c>
      <c r="P136" s="90"/>
      <c r="Q136" s="122">
        <v>40026</v>
      </c>
      <c r="R136" s="137" t="e">
        <f t="shared" si="22"/>
        <v>#NUM!</v>
      </c>
      <c r="S136" s="110">
        <f t="shared" si="26"/>
        <v>0</v>
      </c>
      <c r="T136" s="110" t="e">
        <f t="shared" si="23"/>
        <v>#NUM!</v>
      </c>
      <c r="U136" s="110">
        <f t="shared" si="24"/>
        <v>0</v>
      </c>
      <c r="V136" s="110" t="e">
        <f t="shared" si="20"/>
        <v>#NUM!</v>
      </c>
      <c r="W136" s="90"/>
      <c r="X136" s="49" t="e">
        <f t="shared" si="21"/>
        <v>#NUM!</v>
      </c>
      <c r="Y136" s="49" t="e">
        <f t="shared" si="27"/>
        <v>#NUM!</v>
      </c>
    </row>
    <row r="137" spans="1:25" s="16" customFormat="1" ht="15" customHeight="1" x14ac:dyDescent="0.2">
      <c r="A137" s="121">
        <v>40057</v>
      </c>
      <c r="B137" s="106">
        <f t="shared" si="25"/>
        <v>0</v>
      </c>
      <c r="C137" s="35"/>
      <c r="D137" s="35"/>
      <c r="E137" s="35"/>
      <c r="F137" s="106">
        <f t="shared" si="16"/>
        <v>0</v>
      </c>
      <c r="G137" s="107"/>
      <c r="H137" s="151"/>
      <c r="I137" s="92" t="e">
        <f t="shared" si="17"/>
        <v>#NUM!</v>
      </c>
      <c r="J137" s="92" t="e">
        <f t="shared" ref="J137:J200" si="28">I137/12</f>
        <v>#NUM!</v>
      </c>
      <c r="K137" s="22"/>
      <c r="L137" s="135">
        <v>0.77200000000000002</v>
      </c>
      <c r="M137" s="94" t="e">
        <f t="shared" si="18"/>
        <v>#NUM!</v>
      </c>
      <c r="N137" s="92" t="e">
        <f t="shared" si="19"/>
        <v>#NUM!</v>
      </c>
      <c r="O137" s="92" t="e">
        <f t="shared" ref="O137:O200" si="29">N137/12</f>
        <v>#NUM!</v>
      </c>
      <c r="P137" s="90"/>
      <c r="Q137" s="122">
        <v>40057</v>
      </c>
      <c r="R137" s="137" t="e">
        <f t="shared" si="22"/>
        <v>#NUM!</v>
      </c>
      <c r="S137" s="110">
        <f t="shared" si="26"/>
        <v>0</v>
      </c>
      <c r="T137" s="110" t="e">
        <f t="shared" si="23"/>
        <v>#NUM!</v>
      </c>
      <c r="U137" s="110">
        <f t="shared" si="24"/>
        <v>0</v>
      </c>
      <c r="V137" s="110" t="e">
        <f t="shared" si="20"/>
        <v>#NUM!</v>
      </c>
      <c r="W137" s="90"/>
      <c r="X137" s="49" t="e">
        <f t="shared" si="21"/>
        <v>#NUM!</v>
      </c>
      <c r="Y137" s="49" t="e">
        <f t="shared" si="27"/>
        <v>#NUM!</v>
      </c>
    </row>
    <row r="138" spans="1:25" s="16" customFormat="1" ht="15" customHeight="1" x14ac:dyDescent="0.2">
      <c r="A138" s="121">
        <v>40087</v>
      </c>
      <c r="B138" s="106">
        <f t="shared" si="25"/>
        <v>0</v>
      </c>
      <c r="C138" s="35"/>
      <c r="D138" s="35"/>
      <c r="E138" s="35"/>
      <c r="F138" s="106">
        <f t="shared" ref="F138:F201" si="30">B138+C138+D138+E138</f>
        <v>0</v>
      </c>
      <c r="G138" s="107"/>
      <c r="H138" s="151"/>
      <c r="I138" s="92" t="e">
        <f t="shared" ref="I138:I201" si="31">NOMINAL(H138,12)</f>
        <v>#NUM!</v>
      </c>
      <c r="J138" s="92" t="e">
        <f t="shared" si="28"/>
        <v>#NUM!</v>
      </c>
      <c r="K138" s="22"/>
      <c r="L138" s="135">
        <v>0.73799999999999999</v>
      </c>
      <c r="M138" s="94" t="e">
        <f t="shared" ref="M138:M201" si="32">POWER(1+O138,12)-1</f>
        <v>#NUM!</v>
      </c>
      <c r="N138" s="92" t="e">
        <f t="shared" ref="N138:N201" si="33">L138/100+$L$8</f>
        <v>#NUM!</v>
      </c>
      <c r="O138" s="92" t="e">
        <f t="shared" si="29"/>
        <v>#NUM!</v>
      </c>
      <c r="P138" s="90"/>
      <c r="Q138" s="122">
        <v>40087</v>
      </c>
      <c r="R138" s="137" t="e">
        <f t="shared" si="22"/>
        <v>#NUM!</v>
      </c>
      <c r="S138" s="110">
        <f t="shared" si="26"/>
        <v>0</v>
      </c>
      <c r="T138" s="110" t="e">
        <f t="shared" si="23"/>
        <v>#NUM!</v>
      </c>
      <c r="U138" s="110">
        <f t="shared" si="24"/>
        <v>0</v>
      </c>
      <c r="V138" s="110" t="e">
        <f t="shared" ref="V138:V201" si="34">R138+S138+T138+U138</f>
        <v>#NUM!</v>
      </c>
      <c r="W138" s="90"/>
      <c r="X138" s="49" t="e">
        <f t="shared" ref="X138:X201" si="35">D138-T138</f>
        <v>#NUM!</v>
      </c>
      <c r="Y138" s="49" t="e">
        <f t="shared" si="27"/>
        <v>#NUM!</v>
      </c>
    </row>
    <row r="139" spans="1:25" s="16" customFormat="1" x14ac:dyDescent="0.2">
      <c r="A139" s="121">
        <v>40118</v>
      </c>
      <c r="B139" s="106">
        <f t="shared" si="25"/>
        <v>0</v>
      </c>
      <c r="C139" s="35"/>
      <c r="D139" s="35"/>
      <c r="E139" s="35"/>
      <c r="F139" s="106">
        <f t="shared" si="30"/>
        <v>0</v>
      </c>
      <c r="G139" s="107"/>
      <c r="H139" s="151"/>
      <c r="I139" s="92" t="e">
        <f t="shared" si="31"/>
        <v>#NUM!</v>
      </c>
      <c r="J139" s="92" t="e">
        <f t="shared" si="28"/>
        <v>#NUM!</v>
      </c>
      <c r="K139" s="22"/>
      <c r="L139" s="135">
        <v>0.71599999999999997</v>
      </c>
      <c r="M139" s="94" t="e">
        <f t="shared" si="32"/>
        <v>#NUM!</v>
      </c>
      <c r="N139" s="92" t="e">
        <f t="shared" si="33"/>
        <v>#NUM!</v>
      </c>
      <c r="O139" s="92" t="e">
        <f t="shared" si="29"/>
        <v>#NUM!</v>
      </c>
      <c r="P139" s="90"/>
      <c r="Q139" s="122">
        <v>40118</v>
      </c>
      <c r="R139" s="137" t="e">
        <f t="shared" ref="R139:R202" si="36">V138</f>
        <v>#NUM!</v>
      </c>
      <c r="S139" s="110">
        <f t="shared" si="26"/>
        <v>0</v>
      </c>
      <c r="T139" s="110" t="e">
        <f t="shared" ref="T139:T202" si="37">IF(O139&lt;J139,D139/J139*O139*R139/B139,D139/J139*J139*R139/B139)</f>
        <v>#NUM!</v>
      </c>
      <c r="U139" s="110">
        <f t="shared" ref="U139:U202" si="38">E139</f>
        <v>0</v>
      </c>
      <c r="V139" s="110" t="e">
        <f t="shared" si="34"/>
        <v>#NUM!</v>
      </c>
      <c r="W139" s="90"/>
      <c r="X139" s="49" t="e">
        <f t="shared" si="35"/>
        <v>#NUM!</v>
      </c>
      <c r="Y139" s="49" t="e">
        <f t="shared" si="27"/>
        <v>#NUM!</v>
      </c>
    </row>
    <row r="140" spans="1:25" s="16" customFormat="1" x14ac:dyDescent="0.2">
      <c r="A140" s="121">
        <v>40148</v>
      </c>
      <c r="B140" s="106">
        <f t="shared" ref="B140:B203" si="39">F139</f>
        <v>0</v>
      </c>
      <c r="C140" s="35"/>
      <c r="D140" s="35"/>
      <c r="E140" s="35"/>
      <c r="F140" s="106">
        <f t="shared" si="30"/>
        <v>0</v>
      </c>
      <c r="G140" s="107"/>
      <c r="H140" s="151"/>
      <c r="I140" s="92" t="e">
        <f t="shared" si="31"/>
        <v>#NUM!</v>
      </c>
      <c r="J140" s="92" t="e">
        <f t="shared" si="28"/>
        <v>#NUM!</v>
      </c>
      <c r="K140" s="22"/>
      <c r="L140" s="135">
        <v>0.71199999999999997</v>
      </c>
      <c r="M140" s="94" t="e">
        <f t="shared" si="32"/>
        <v>#NUM!</v>
      </c>
      <c r="N140" s="92" t="e">
        <f t="shared" si="33"/>
        <v>#NUM!</v>
      </c>
      <c r="O140" s="92" t="e">
        <f t="shared" si="29"/>
        <v>#NUM!</v>
      </c>
      <c r="P140" s="90"/>
      <c r="Q140" s="122">
        <v>40148</v>
      </c>
      <c r="R140" s="137" t="e">
        <f t="shared" si="36"/>
        <v>#NUM!</v>
      </c>
      <c r="S140" s="110">
        <f t="shared" ref="S140:S203" si="40">C140</f>
        <v>0</v>
      </c>
      <c r="T140" s="110" t="e">
        <f t="shared" si="37"/>
        <v>#NUM!</v>
      </c>
      <c r="U140" s="110">
        <f t="shared" si="38"/>
        <v>0</v>
      </c>
      <c r="V140" s="110" t="e">
        <f t="shared" si="34"/>
        <v>#NUM!</v>
      </c>
      <c r="W140" s="90"/>
      <c r="X140" s="49" t="e">
        <f t="shared" si="35"/>
        <v>#NUM!</v>
      </c>
      <c r="Y140" s="49" t="e">
        <f t="shared" ref="Y140:Y203" si="41">Y139+X140</f>
        <v>#NUM!</v>
      </c>
    </row>
    <row r="141" spans="1:25" s="16" customFormat="1" x14ac:dyDescent="0.2">
      <c r="A141" s="121">
        <v>40179</v>
      </c>
      <c r="B141" s="106">
        <f t="shared" si="39"/>
        <v>0</v>
      </c>
      <c r="C141" s="35"/>
      <c r="D141" s="35"/>
      <c r="E141" s="35"/>
      <c r="F141" s="106">
        <f t="shared" si="30"/>
        <v>0</v>
      </c>
      <c r="G141" s="107"/>
      <c r="H141" s="151"/>
      <c r="I141" s="92" t="e">
        <f t="shared" si="31"/>
        <v>#NUM!</v>
      </c>
      <c r="J141" s="92" t="e">
        <f t="shared" si="28"/>
        <v>#NUM!</v>
      </c>
      <c r="K141" s="22"/>
      <c r="L141" s="135">
        <v>0.68</v>
      </c>
      <c r="M141" s="94" t="e">
        <f t="shared" si="32"/>
        <v>#NUM!</v>
      </c>
      <c r="N141" s="92" t="e">
        <f t="shared" si="33"/>
        <v>#NUM!</v>
      </c>
      <c r="O141" s="92" t="e">
        <f t="shared" si="29"/>
        <v>#NUM!</v>
      </c>
      <c r="P141" s="90"/>
      <c r="Q141" s="122">
        <v>40179</v>
      </c>
      <c r="R141" s="137" t="e">
        <f t="shared" si="36"/>
        <v>#NUM!</v>
      </c>
      <c r="S141" s="110">
        <f t="shared" si="40"/>
        <v>0</v>
      </c>
      <c r="T141" s="110" t="e">
        <f t="shared" si="37"/>
        <v>#NUM!</v>
      </c>
      <c r="U141" s="110">
        <f t="shared" si="38"/>
        <v>0</v>
      </c>
      <c r="V141" s="110" t="e">
        <f t="shared" si="34"/>
        <v>#NUM!</v>
      </c>
      <c r="W141" s="90"/>
      <c r="X141" s="49" t="e">
        <f t="shared" si="35"/>
        <v>#NUM!</v>
      </c>
      <c r="Y141" s="49" t="e">
        <f t="shared" si="41"/>
        <v>#NUM!</v>
      </c>
    </row>
    <row r="142" spans="1:25" s="16" customFormat="1" x14ac:dyDescent="0.2">
      <c r="A142" s="121">
        <v>40210</v>
      </c>
      <c r="B142" s="106">
        <f t="shared" si="39"/>
        <v>0</v>
      </c>
      <c r="C142" s="35"/>
      <c r="D142" s="35"/>
      <c r="E142" s="35"/>
      <c r="F142" s="106">
        <f t="shared" si="30"/>
        <v>0</v>
      </c>
      <c r="G142" s="107"/>
      <c r="H142" s="151"/>
      <c r="I142" s="92" t="e">
        <f t="shared" si="31"/>
        <v>#NUM!</v>
      </c>
      <c r="J142" s="92" t="e">
        <f t="shared" si="28"/>
        <v>#NUM!</v>
      </c>
      <c r="K142" s="22"/>
      <c r="L142" s="135">
        <v>0.66200000000000003</v>
      </c>
      <c r="M142" s="94" t="e">
        <f t="shared" si="32"/>
        <v>#NUM!</v>
      </c>
      <c r="N142" s="92" t="e">
        <f t="shared" si="33"/>
        <v>#NUM!</v>
      </c>
      <c r="O142" s="92" t="e">
        <f t="shared" si="29"/>
        <v>#NUM!</v>
      </c>
      <c r="P142" s="90"/>
      <c r="Q142" s="122">
        <v>40210</v>
      </c>
      <c r="R142" s="137" t="e">
        <f t="shared" si="36"/>
        <v>#NUM!</v>
      </c>
      <c r="S142" s="110">
        <f t="shared" si="40"/>
        <v>0</v>
      </c>
      <c r="T142" s="110" t="e">
        <f t="shared" si="37"/>
        <v>#NUM!</v>
      </c>
      <c r="U142" s="110">
        <f t="shared" si="38"/>
        <v>0</v>
      </c>
      <c r="V142" s="110" t="e">
        <f t="shared" si="34"/>
        <v>#NUM!</v>
      </c>
      <c r="W142" s="90"/>
      <c r="X142" s="49" t="e">
        <f t="shared" si="35"/>
        <v>#NUM!</v>
      </c>
      <c r="Y142" s="49" t="e">
        <f t="shared" si="41"/>
        <v>#NUM!</v>
      </c>
    </row>
    <row r="143" spans="1:25" s="16" customFormat="1" x14ac:dyDescent="0.2">
      <c r="A143" s="121">
        <v>40238</v>
      </c>
      <c r="B143" s="106">
        <f t="shared" si="39"/>
        <v>0</v>
      </c>
      <c r="C143" s="35"/>
      <c r="D143" s="35"/>
      <c r="E143" s="35"/>
      <c r="F143" s="106">
        <f t="shared" si="30"/>
        <v>0</v>
      </c>
      <c r="G143" s="107"/>
      <c r="H143" s="151"/>
      <c r="I143" s="92" t="e">
        <f t="shared" si="31"/>
        <v>#NUM!</v>
      </c>
      <c r="J143" s="92" t="e">
        <f t="shared" si="28"/>
        <v>#NUM!</v>
      </c>
      <c r="K143" s="22"/>
      <c r="L143" s="135">
        <v>0.64500000000000002</v>
      </c>
      <c r="M143" s="94" t="e">
        <f t="shared" si="32"/>
        <v>#NUM!</v>
      </c>
      <c r="N143" s="92" t="e">
        <f t="shared" si="33"/>
        <v>#NUM!</v>
      </c>
      <c r="O143" s="92" t="e">
        <f t="shared" si="29"/>
        <v>#NUM!</v>
      </c>
      <c r="P143" s="90"/>
      <c r="Q143" s="122">
        <v>40238</v>
      </c>
      <c r="R143" s="137" t="e">
        <f t="shared" si="36"/>
        <v>#NUM!</v>
      </c>
      <c r="S143" s="110">
        <f t="shared" si="40"/>
        <v>0</v>
      </c>
      <c r="T143" s="110" t="e">
        <f t="shared" si="37"/>
        <v>#NUM!</v>
      </c>
      <c r="U143" s="110">
        <f t="shared" si="38"/>
        <v>0</v>
      </c>
      <c r="V143" s="110" t="e">
        <f t="shared" si="34"/>
        <v>#NUM!</v>
      </c>
      <c r="W143" s="90"/>
      <c r="X143" s="49" t="e">
        <f t="shared" si="35"/>
        <v>#NUM!</v>
      </c>
      <c r="Y143" s="49" t="e">
        <f t="shared" si="41"/>
        <v>#NUM!</v>
      </c>
    </row>
    <row r="144" spans="1:25" s="16" customFormat="1" x14ac:dyDescent="0.2">
      <c r="A144" s="121">
        <v>40269</v>
      </c>
      <c r="B144" s="106">
        <f t="shared" si="39"/>
        <v>0</v>
      </c>
      <c r="C144" s="35"/>
      <c r="D144" s="35"/>
      <c r="E144" s="35"/>
      <c r="F144" s="106">
        <f t="shared" si="30"/>
        <v>0</v>
      </c>
      <c r="G144" s="107"/>
      <c r="H144" s="151"/>
      <c r="I144" s="92" t="e">
        <f t="shared" si="31"/>
        <v>#NUM!</v>
      </c>
      <c r="J144" s="92" t="e">
        <f t="shared" si="28"/>
        <v>#NUM!</v>
      </c>
      <c r="K144" s="22"/>
      <c r="L144" s="135">
        <v>0.64500000000000002</v>
      </c>
      <c r="M144" s="94" t="e">
        <f t="shared" si="32"/>
        <v>#NUM!</v>
      </c>
      <c r="N144" s="92" t="e">
        <f t="shared" si="33"/>
        <v>#NUM!</v>
      </c>
      <c r="O144" s="92" t="e">
        <f t="shared" si="29"/>
        <v>#NUM!</v>
      </c>
      <c r="P144" s="90"/>
      <c r="Q144" s="122">
        <v>40269</v>
      </c>
      <c r="R144" s="137" t="e">
        <f t="shared" si="36"/>
        <v>#NUM!</v>
      </c>
      <c r="S144" s="110">
        <f t="shared" si="40"/>
        <v>0</v>
      </c>
      <c r="T144" s="110" t="e">
        <f t="shared" si="37"/>
        <v>#NUM!</v>
      </c>
      <c r="U144" s="110">
        <f t="shared" si="38"/>
        <v>0</v>
      </c>
      <c r="V144" s="110" t="e">
        <f t="shared" si="34"/>
        <v>#NUM!</v>
      </c>
      <c r="W144" s="90"/>
      <c r="X144" s="49" t="e">
        <f t="shared" si="35"/>
        <v>#NUM!</v>
      </c>
      <c r="Y144" s="49" t="e">
        <f t="shared" si="41"/>
        <v>#NUM!</v>
      </c>
    </row>
    <row r="145" spans="1:25" s="16" customFormat="1" x14ac:dyDescent="0.2">
      <c r="A145" s="121">
        <v>40299</v>
      </c>
      <c r="B145" s="106">
        <f t="shared" si="39"/>
        <v>0</v>
      </c>
      <c r="C145" s="35"/>
      <c r="D145" s="35"/>
      <c r="E145" s="35"/>
      <c r="F145" s="106">
        <f t="shared" si="30"/>
        <v>0</v>
      </c>
      <c r="G145" s="107"/>
      <c r="H145" s="151"/>
      <c r="I145" s="92" t="e">
        <f t="shared" si="31"/>
        <v>#NUM!</v>
      </c>
      <c r="J145" s="92" t="e">
        <f t="shared" si="28"/>
        <v>#NUM!</v>
      </c>
      <c r="K145" s="22"/>
      <c r="L145" s="135">
        <v>0.68700000000000006</v>
      </c>
      <c r="M145" s="94" t="e">
        <f t="shared" si="32"/>
        <v>#NUM!</v>
      </c>
      <c r="N145" s="92" t="e">
        <f t="shared" si="33"/>
        <v>#NUM!</v>
      </c>
      <c r="O145" s="92" t="e">
        <f t="shared" si="29"/>
        <v>#NUM!</v>
      </c>
      <c r="P145" s="90"/>
      <c r="Q145" s="122">
        <v>40299</v>
      </c>
      <c r="R145" s="137" t="e">
        <f t="shared" si="36"/>
        <v>#NUM!</v>
      </c>
      <c r="S145" s="110">
        <f t="shared" si="40"/>
        <v>0</v>
      </c>
      <c r="T145" s="110" t="e">
        <f t="shared" si="37"/>
        <v>#NUM!</v>
      </c>
      <c r="U145" s="110">
        <f t="shared" si="38"/>
        <v>0</v>
      </c>
      <c r="V145" s="110" t="e">
        <f t="shared" si="34"/>
        <v>#NUM!</v>
      </c>
      <c r="W145" s="90"/>
      <c r="X145" s="49" t="e">
        <f t="shared" si="35"/>
        <v>#NUM!</v>
      </c>
      <c r="Y145" s="49" t="e">
        <f t="shared" si="41"/>
        <v>#NUM!</v>
      </c>
    </row>
    <row r="146" spans="1:25" s="16" customFormat="1" x14ac:dyDescent="0.2">
      <c r="A146" s="121">
        <v>40330</v>
      </c>
      <c r="B146" s="106">
        <f t="shared" si="39"/>
        <v>0</v>
      </c>
      <c r="C146" s="35"/>
      <c r="D146" s="35"/>
      <c r="E146" s="35"/>
      <c r="F146" s="106">
        <f t="shared" si="30"/>
        <v>0</v>
      </c>
      <c r="G146" s="107"/>
      <c r="H146" s="151"/>
      <c r="I146" s="92" t="e">
        <f t="shared" si="31"/>
        <v>#NUM!</v>
      </c>
      <c r="J146" s="92" t="e">
        <f t="shared" si="28"/>
        <v>#NUM!</v>
      </c>
      <c r="K146" s="22"/>
      <c r="L146" s="135">
        <v>0.72799999999999998</v>
      </c>
      <c r="M146" s="94" t="e">
        <f t="shared" si="32"/>
        <v>#NUM!</v>
      </c>
      <c r="N146" s="92" t="e">
        <f t="shared" si="33"/>
        <v>#NUM!</v>
      </c>
      <c r="O146" s="92" t="e">
        <f t="shared" si="29"/>
        <v>#NUM!</v>
      </c>
      <c r="P146" s="90"/>
      <c r="Q146" s="122">
        <v>40330</v>
      </c>
      <c r="R146" s="137" t="e">
        <f t="shared" si="36"/>
        <v>#NUM!</v>
      </c>
      <c r="S146" s="110">
        <f t="shared" si="40"/>
        <v>0</v>
      </c>
      <c r="T146" s="110" t="e">
        <f t="shared" si="37"/>
        <v>#NUM!</v>
      </c>
      <c r="U146" s="110">
        <f t="shared" si="38"/>
        <v>0</v>
      </c>
      <c r="V146" s="110" t="e">
        <f t="shared" si="34"/>
        <v>#NUM!</v>
      </c>
      <c r="W146" s="90"/>
      <c r="X146" s="49" t="e">
        <f t="shared" si="35"/>
        <v>#NUM!</v>
      </c>
      <c r="Y146" s="49" t="e">
        <f t="shared" si="41"/>
        <v>#NUM!</v>
      </c>
    </row>
    <row r="147" spans="1:25" s="16" customFormat="1" x14ac:dyDescent="0.2">
      <c r="A147" s="121">
        <v>40360</v>
      </c>
      <c r="B147" s="106">
        <f t="shared" si="39"/>
        <v>0</v>
      </c>
      <c r="C147" s="35"/>
      <c r="D147" s="35"/>
      <c r="E147" s="35"/>
      <c r="F147" s="106">
        <f t="shared" si="30"/>
        <v>0</v>
      </c>
      <c r="G147" s="107"/>
      <c r="H147" s="151"/>
      <c r="I147" s="92" t="e">
        <f t="shared" si="31"/>
        <v>#NUM!</v>
      </c>
      <c r="J147" s="92" t="e">
        <f t="shared" si="28"/>
        <v>#NUM!</v>
      </c>
      <c r="K147" s="22"/>
      <c r="L147" s="135">
        <v>0.84899999999999998</v>
      </c>
      <c r="M147" s="94" t="e">
        <f t="shared" si="32"/>
        <v>#NUM!</v>
      </c>
      <c r="N147" s="92" t="e">
        <f t="shared" si="33"/>
        <v>#NUM!</v>
      </c>
      <c r="O147" s="92" t="e">
        <f t="shared" si="29"/>
        <v>#NUM!</v>
      </c>
      <c r="P147" s="90"/>
      <c r="Q147" s="122">
        <v>40360</v>
      </c>
      <c r="R147" s="137" t="e">
        <f t="shared" si="36"/>
        <v>#NUM!</v>
      </c>
      <c r="S147" s="110">
        <f t="shared" si="40"/>
        <v>0</v>
      </c>
      <c r="T147" s="110" t="e">
        <f t="shared" si="37"/>
        <v>#NUM!</v>
      </c>
      <c r="U147" s="110">
        <f t="shared" si="38"/>
        <v>0</v>
      </c>
      <c r="V147" s="110" t="e">
        <f t="shared" si="34"/>
        <v>#NUM!</v>
      </c>
      <c r="W147" s="90"/>
      <c r="X147" s="49" t="e">
        <f t="shared" si="35"/>
        <v>#NUM!</v>
      </c>
      <c r="Y147" s="49" t="e">
        <f t="shared" si="41"/>
        <v>#NUM!</v>
      </c>
    </row>
    <row r="148" spans="1:25" s="16" customFormat="1" x14ac:dyDescent="0.2">
      <c r="A148" s="121">
        <v>40391</v>
      </c>
      <c r="B148" s="106">
        <f t="shared" si="39"/>
        <v>0</v>
      </c>
      <c r="C148" s="35"/>
      <c r="D148" s="35"/>
      <c r="E148" s="35"/>
      <c r="F148" s="106">
        <f t="shared" si="30"/>
        <v>0</v>
      </c>
      <c r="G148" s="107"/>
      <c r="H148" s="151"/>
      <c r="I148" s="92" t="e">
        <f t="shared" si="31"/>
        <v>#NUM!</v>
      </c>
      <c r="J148" s="92" t="e">
        <f t="shared" si="28"/>
        <v>#NUM!</v>
      </c>
      <c r="K148" s="22"/>
      <c r="L148" s="135">
        <v>0.89600000000000002</v>
      </c>
      <c r="M148" s="94" t="e">
        <f t="shared" si="32"/>
        <v>#NUM!</v>
      </c>
      <c r="N148" s="92" t="e">
        <f t="shared" si="33"/>
        <v>#NUM!</v>
      </c>
      <c r="O148" s="92" t="e">
        <f t="shared" si="29"/>
        <v>#NUM!</v>
      </c>
      <c r="P148" s="90"/>
      <c r="Q148" s="122">
        <v>40391</v>
      </c>
      <c r="R148" s="137" t="e">
        <f t="shared" si="36"/>
        <v>#NUM!</v>
      </c>
      <c r="S148" s="110">
        <f t="shared" si="40"/>
        <v>0</v>
      </c>
      <c r="T148" s="110" t="e">
        <f t="shared" si="37"/>
        <v>#NUM!</v>
      </c>
      <c r="U148" s="110">
        <f t="shared" si="38"/>
        <v>0</v>
      </c>
      <c r="V148" s="110" t="e">
        <f t="shared" si="34"/>
        <v>#NUM!</v>
      </c>
      <c r="W148" s="90"/>
      <c r="X148" s="49" t="e">
        <f t="shared" si="35"/>
        <v>#NUM!</v>
      </c>
      <c r="Y148" s="49" t="e">
        <f t="shared" si="41"/>
        <v>#NUM!</v>
      </c>
    </row>
    <row r="149" spans="1:25" s="16" customFormat="1" x14ac:dyDescent="0.2">
      <c r="A149" s="121">
        <v>40422</v>
      </c>
      <c r="B149" s="106">
        <f t="shared" si="39"/>
        <v>0</v>
      </c>
      <c r="C149" s="35"/>
      <c r="D149" s="35"/>
      <c r="E149" s="35"/>
      <c r="F149" s="106">
        <f t="shared" si="30"/>
        <v>0</v>
      </c>
      <c r="G149" s="107"/>
      <c r="H149" s="151"/>
      <c r="I149" s="92" t="e">
        <f t="shared" si="31"/>
        <v>#NUM!</v>
      </c>
      <c r="J149" s="92" t="e">
        <f t="shared" si="28"/>
        <v>#NUM!</v>
      </c>
      <c r="K149" s="22"/>
      <c r="L149" s="135">
        <v>0.88100000000000001</v>
      </c>
      <c r="M149" s="94" t="e">
        <f t="shared" si="32"/>
        <v>#NUM!</v>
      </c>
      <c r="N149" s="92" t="e">
        <f t="shared" si="33"/>
        <v>#NUM!</v>
      </c>
      <c r="O149" s="92" t="e">
        <f t="shared" si="29"/>
        <v>#NUM!</v>
      </c>
      <c r="P149" s="90"/>
      <c r="Q149" s="122">
        <v>40422</v>
      </c>
      <c r="R149" s="137" t="e">
        <f t="shared" si="36"/>
        <v>#NUM!</v>
      </c>
      <c r="S149" s="110">
        <f t="shared" si="40"/>
        <v>0</v>
      </c>
      <c r="T149" s="110" t="e">
        <f t="shared" si="37"/>
        <v>#NUM!</v>
      </c>
      <c r="U149" s="110">
        <f t="shared" si="38"/>
        <v>0</v>
      </c>
      <c r="V149" s="110" t="e">
        <f t="shared" si="34"/>
        <v>#NUM!</v>
      </c>
      <c r="W149" s="90"/>
      <c r="X149" s="49" t="e">
        <f t="shared" si="35"/>
        <v>#NUM!</v>
      </c>
      <c r="Y149" s="49" t="e">
        <f t="shared" si="41"/>
        <v>#NUM!</v>
      </c>
    </row>
    <row r="150" spans="1:25" s="16" customFormat="1" x14ac:dyDescent="0.2">
      <c r="A150" s="121">
        <v>40452</v>
      </c>
      <c r="B150" s="106">
        <f t="shared" si="39"/>
        <v>0</v>
      </c>
      <c r="C150" s="35"/>
      <c r="D150" s="35"/>
      <c r="E150" s="35"/>
      <c r="F150" s="106">
        <f t="shared" si="30"/>
        <v>0</v>
      </c>
      <c r="G150" s="107"/>
      <c r="H150" s="151"/>
      <c r="I150" s="92" t="e">
        <f t="shared" si="31"/>
        <v>#NUM!</v>
      </c>
      <c r="J150" s="92" t="e">
        <f t="shared" si="28"/>
        <v>#NUM!</v>
      </c>
      <c r="K150" s="22"/>
      <c r="L150" s="135">
        <v>0.998</v>
      </c>
      <c r="M150" s="94" t="e">
        <f t="shared" si="32"/>
        <v>#NUM!</v>
      </c>
      <c r="N150" s="92" t="e">
        <f t="shared" si="33"/>
        <v>#NUM!</v>
      </c>
      <c r="O150" s="92" t="e">
        <f t="shared" si="29"/>
        <v>#NUM!</v>
      </c>
      <c r="P150" s="90"/>
      <c r="Q150" s="122">
        <v>40452</v>
      </c>
      <c r="R150" s="137" t="e">
        <f t="shared" si="36"/>
        <v>#NUM!</v>
      </c>
      <c r="S150" s="110">
        <f t="shared" si="40"/>
        <v>0</v>
      </c>
      <c r="T150" s="110" t="e">
        <f t="shared" si="37"/>
        <v>#NUM!</v>
      </c>
      <c r="U150" s="110">
        <f t="shared" si="38"/>
        <v>0</v>
      </c>
      <c r="V150" s="110" t="e">
        <f t="shared" si="34"/>
        <v>#NUM!</v>
      </c>
      <c r="W150" s="90"/>
      <c r="X150" s="49" t="e">
        <f t="shared" si="35"/>
        <v>#NUM!</v>
      </c>
      <c r="Y150" s="49" t="e">
        <f t="shared" si="41"/>
        <v>#NUM!</v>
      </c>
    </row>
    <row r="151" spans="1:25" s="16" customFormat="1" x14ac:dyDescent="0.2">
      <c r="A151" s="121">
        <v>40483</v>
      </c>
      <c r="B151" s="106">
        <f t="shared" si="39"/>
        <v>0</v>
      </c>
      <c r="C151" s="35"/>
      <c r="D151" s="35"/>
      <c r="E151" s="35"/>
      <c r="F151" s="106">
        <f t="shared" si="30"/>
        <v>0</v>
      </c>
      <c r="G151" s="107"/>
      <c r="H151" s="151"/>
      <c r="I151" s="92" t="e">
        <f t="shared" si="31"/>
        <v>#NUM!</v>
      </c>
      <c r="J151" s="92" t="e">
        <f t="shared" si="28"/>
        <v>#NUM!</v>
      </c>
      <c r="K151" s="22"/>
      <c r="L151" s="135">
        <v>1.042</v>
      </c>
      <c r="M151" s="94" t="e">
        <f t="shared" si="32"/>
        <v>#NUM!</v>
      </c>
      <c r="N151" s="92" t="e">
        <f t="shared" si="33"/>
        <v>#NUM!</v>
      </c>
      <c r="O151" s="92" t="e">
        <f t="shared" si="29"/>
        <v>#NUM!</v>
      </c>
      <c r="P151" s="90"/>
      <c r="Q151" s="122">
        <v>40483</v>
      </c>
      <c r="R151" s="137" t="e">
        <f t="shared" si="36"/>
        <v>#NUM!</v>
      </c>
      <c r="S151" s="110">
        <f t="shared" si="40"/>
        <v>0</v>
      </c>
      <c r="T151" s="110" t="e">
        <f t="shared" si="37"/>
        <v>#NUM!</v>
      </c>
      <c r="U151" s="110">
        <f t="shared" si="38"/>
        <v>0</v>
      </c>
      <c r="V151" s="110" t="e">
        <f t="shared" si="34"/>
        <v>#NUM!</v>
      </c>
      <c r="W151" s="90"/>
      <c r="X151" s="49" t="e">
        <f t="shared" si="35"/>
        <v>#NUM!</v>
      </c>
      <c r="Y151" s="49" t="e">
        <f t="shared" si="41"/>
        <v>#NUM!</v>
      </c>
    </row>
    <row r="152" spans="1:25" s="16" customFormat="1" x14ac:dyDescent="0.2">
      <c r="A152" s="121">
        <v>40513</v>
      </c>
      <c r="B152" s="106">
        <f t="shared" si="39"/>
        <v>0</v>
      </c>
      <c r="C152" s="35"/>
      <c r="D152" s="35"/>
      <c r="E152" s="35"/>
      <c r="F152" s="106">
        <f t="shared" si="30"/>
        <v>0</v>
      </c>
      <c r="G152" s="107"/>
      <c r="H152" s="151"/>
      <c r="I152" s="92" t="e">
        <f t="shared" si="31"/>
        <v>#NUM!</v>
      </c>
      <c r="J152" s="92" t="e">
        <f t="shared" si="28"/>
        <v>#NUM!</v>
      </c>
      <c r="K152" s="22"/>
      <c r="L152" s="135">
        <v>1.022</v>
      </c>
      <c r="M152" s="94" t="e">
        <f t="shared" si="32"/>
        <v>#NUM!</v>
      </c>
      <c r="N152" s="92" t="e">
        <f t="shared" si="33"/>
        <v>#NUM!</v>
      </c>
      <c r="O152" s="92" t="e">
        <f t="shared" si="29"/>
        <v>#NUM!</v>
      </c>
      <c r="P152" s="90"/>
      <c r="Q152" s="122">
        <v>40513</v>
      </c>
      <c r="R152" s="137" t="e">
        <f t="shared" si="36"/>
        <v>#NUM!</v>
      </c>
      <c r="S152" s="110">
        <f t="shared" si="40"/>
        <v>0</v>
      </c>
      <c r="T152" s="110" t="e">
        <f t="shared" si="37"/>
        <v>#NUM!</v>
      </c>
      <c r="U152" s="110">
        <f t="shared" si="38"/>
        <v>0</v>
      </c>
      <c r="V152" s="110" t="e">
        <f t="shared" si="34"/>
        <v>#NUM!</v>
      </c>
      <c r="W152" s="90"/>
      <c r="X152" s="49" t="e">
        <f t="shared" si="35"/>
        <v>#NUM!</v>
      </c>
      <c r="Y152" s="49" t="e">
        <f t="shared" si="41"/>
        <v>#NUM!</v>
      </c>
    </row>
    <row r="153" spans="1:25" s="16" customFormat="1" x14ac:dyDescent="0.2">
      <c r="A153" s="121">
        <v>40544</v>
      </c>
      <c r="B153" s="106">
        <f t="shared" si="39"/>
        <v>0</v>
      </c>
      <c r="C153" s="35"/>
      <c r="D153" s="35"/>
      <c r="E153" s="35"/>
      <c r="F153" s="106">
        <f t="shared" si="30"/>
        <v>0</v>
      </c>
      <c r="G153" s="107"/>
      <c r="H153" s="151"/>
      <c r="I153" s="92" t="e">
        <f t="shared" si="31"/>
        <v>#NUM!</v>
      </c>
      <c r="J153" s="92" t="e">
        <f t="shared" si="28"/>
        <v>#NUM!</v>
      </c>
      <c r="K153" s="22"/>
      <c r="L153" s="135">
        <v>1.0169999999999999</v>
      </c>
      <c r="M153" s="94" t="e">
        <f t="shared" si="32"/>
        <v>#NUM!</v>
      </c>
      <c r="N153" s="92" t="e">
        <f t="shared" si="33"/>
        <v>#NUM!</v>
      </c>
      <c r="O153" s="92" t="e">
        <f t="shared" si="29"/>
        <v>#NUM!</v>
      </c>
      <c r="P153" s="90"/>
      <c r="Q153" s="122">
        <v>40544</v>
      </c>
      <c r="R153" s="137" t="e">
        <f t="shared" si="36"/>
        <v>#NUM!</v>
      </c>
      <c r="S153" s="110">
        <f t="shared" si="40"/>
        <v>0</v>
      </c>
      <c r="T153" s="110" t="e">
        <f t="shared" si="37"/>
        <v>#NUM!</v>
      </c>
      <c r="U153" s="110">
        <f t="shared" si="38"/>
        <v>0</v>
      </c>
      <c r="V153" s="110" t="e">
        <f t="shared" si="34"/>
        <v>#NUM!</v>
      </c>
      <c r="W153" s="90"/>
      <c r="X153" s="49" t="e">
        <f t="shared" si="35"/>
        <v>#NUM!</v>
      </c>
      <c r="Y153" s="49" t="e">
        <f t="shared" si="41"/>
        <v>#NUM!</v>
      </c>
    </row>
    <row r="154" spans="1:25" s="16" customFormat="1" x14ac:dyDescent="0.2">
      <c r="A154" s="121">
        <v>40575</v>
      </c>
      <c r="B154" s="106">
        <f t="shared" si="39"/>
        <v>0</v>
      </c>
      <c r="C154" s="35"/>
      <c r="D154" s="35"/>
      <c r="E154" s="35"/>
      <c r="F154" s="106">
        <f t="shared" si="30"/>
        <v>0</v>
      </c>
      <c r="G154" s="107"/>
      <c r="H154" s="151"/>
      <c r="I154" s="92" t="e">
        <f t="shared" si="31"/>
        <v>#NUM!</v>
      </c>
      <c r="J154" s="92" t="e">
        <f t="shared" si="28"/>
        <v>#NUM!</v>
      </c>
      <c r="K154" s="22"/>
      <c r="L154" s="135">
        <v>1.087</v>
      </c>
      <c r="M154" s="94" t="e">
        <f t="shared" si="32"/>
        <v>#NUM!</v>
      </c>
      <c r="N154" s="92" t="e">
        <f t="shared" si="33"/>
        <v>#NUM!</v>
      </c>
      <c r="O154" s="92" t="e">
        <f t="shared" si="29"/>
        <v>#NUM!</v>
      </c>
      <c r="P154" s="90"/>
      <c r="Q154" s="122">
        <v>40575</v>
      </c>
      <c r="R154" s="137" t="e">
        <f t="shared" si="36"/>
        <v>#NUM!</v>
      </c>
      <c r="S154" s="110">
        <f t="shared" si="40"/>
        <v>0</v>
      </c>
      <c r="T154" s="110" t="e">
        <f t="shared" si="37"/>
        <v>#NUM!</v>
      </c>
      <c r="U154" s="110">
        <f t="shared" si="38"/>
        <v>0</v>
      </c>
      <c r="V154" s="110" t="e">
        <f t="shared" si="34"/>
        <v>#NUM!</v>
      </c>
      <c r="W154" s="90"/>
      <c r="X154" s="49" t="e">
        <f t="shared" si="35"/>
        <v>#NUM!</v>
      </c>
      <c r="Y154" s="49" t="e">
        <f t="shared" si="41"/>
        <v>#NUM!</v>
      </c>
    </row>
    <row r="155" spans="1:25" s="16" customFormat="1" x14ac:dyDescent="0.2">
      <c r="A155" s="121">
        <v>40603</v>
      </c>
      <c r="B155" s="106">
        <f t="shared" si="39"/>
        <v>0</v>
      </c>
      <c r="C155" s="35"/>
      <c r="D155" s="35"/>
      <c r="E155" s="35"/>
      <c r="F155" s="106">
        <f t="shared" si="30"/>
        <v>0</v>
      </c>
      <c r="G155" s="107"/>
      <c r="H155" s="151"/>
      <c r="I155" s="92" t="e">
        <f t="shared" si="31"/>
        <v>#NUM!</v>
      </c>
      <c r="J155" s="92" t="e">
        <f t="shared" si="28"/>
        <v>#NUM!</v>
      </c>
      <c r="K155" s="22"/>
      <c r="L155" s="135">
        <v>1.1759999999999999</v>
      </c>
      <c r="M155" s="94" t="e">
        <f t="shared" si="32"/>
        <v>#NUM!</v>
      </c>
      <c r="N155" s="92" t="e">
        <f t="shared" si="33"/>
        <v>#NUM!</v>
      </c>
      <c r="O155" s="92" t="e">
        <f t="shared" si="29"/>
        <v>#NUM!</v>
      </c>
      <c r="P155" s="90"/>
      <c r="Q155" s="122">
        <v>40603</v>
      </c>
      <c r="R155" s="137" t="e">
        <f t="shared" si="36"/>
        <v>#NUM!</v>
      </c>
      <c r="S155" s="110">
        <f t="shared" si="40"/>
        <v>0</v>
      </c>
      <c r="T155" s="110" t="e">
        <f t="shared" si="37"/>
        <v>#NUM!</v>
      </c>
      <c r="U155" s="110">
        <f t="shared" si="38"/>
        <v>0</v>
      </c>
      <c r="V155" s="110" t="e">
        <f t="shared" si="34"/>
        <v>#NUM!</v>
      </c>
      <c r="W155" s="90"/>
      <c r="X155" s="49" t="e">
        <f t="shared" si="35"/>
        <v>#NUM!</v>
      </c>
      <c r="Y155" s="49" t="e">
        <f t="shared" si="41"/>
        <v>#NUM!</v>
      </c>
    </row>
    <row r="156" spans="1:25" s="16" customFormat="1" x14ac:dyDescent="0.2">
      <c r="A156" s="121">
        <v>40634</v>
      </c>
      <c r="B156" s="106">
        <f t="shared" si="39"/>
        <v>0</v>
      </c>
      <c r="C156" s="35"/>
      <c r="D156" s="35"/>
      <c r="E156" s="35"/>
      <c r="F156" s="106">
        <f t="shared" si="30"/>
        <v>0</v>
      </c>
      <c r="G156" s="107"/>
      <c r="H156" s="151"/>
      <c r="I156" s="92" t="e">
        <f t="shared" si="31"/>
        <v>#NUM!</v>
      </c>
      <c r="J156" s="92" t="e">
        <f t="shared" si="28"/>
        <v>#NUM!</v>
      </c>
      <c r="K156" s="22"/>
      <c r="L156" s="135">
        <v>1.323</v>
      </c>
      <c r="M156" s="94" t="e">
        <f t="shared" si="32"/>
        <v>#NUM!</v>
      </c>
      <c r="N156" s="92" t="e">
        <f t="shared" si="33"/>
        <v>#NUM!</v>
      </c>
      <c r="O156" s="92" t="e">
        <f t="shared" si="29"/>
        <v>#NUM!</v>
      </c>
      <c r="P156" s="90"/>
      <c r="Q156" s="122">
        <v>40634</v>
      </c>
      <c r="R156" s="137" t="e">
        <f t="shared" si="36"/>
        <v>#NUM!</v>
      </c>
      <c r="S156" s="110">
        <f t="shared" si="40"/>
        <v>0</v>
      </c>
      <c r="T156" s="110" t="e">
        <f t="shared" si="37"/>
        <v>#NUM!</v>
      </c>
      <c r="U156" s="110">
        <f t="shared" si="38"/>
        <v>0</v>
      </c>
      <c r="V156" s="110" t="e">
        <f t="shared" si="34"/>
        <v>#NUM!</v>
      </c>
      <c r="W156" s="90"/>
      <c r="X156" s="49" t="e">
        <f t="shared" si="35"/>
        <v>#NUM!</v>
      </c>
      <c r="Y156" s="49" t="e">
        <f t="shared" si="41"/>
        <v>#NUM!</v>
      </c>
    </row>
    <row r="157" spans="1:25" s="16" customFormat="1" x14ac:dyDescent="0.2">
      <c r="A157" s="121">
        <v>40664</v>
      </c>
      <c r="B157" s="106">
        <f t="shared" si="39"/>
        <v>0</v>
      </c>
      <c r="C157" s="35"/>
      <c r="D157" s="35"/>
      <c r="E157" s="35"/>
      <c r="F157" s="106">
        <f t="shared" si="30"/>
        <v>0</v>
      </c>
      <c r="G157" s="107"/>
      <c r="H157" s="151"/>
      <c r="I157" s="92" t="e">
        <f t="shared" si="31"/>
        <v>#NUM!</v>
      </c>
      <c r="J157" s="92" t="e">
        <f t="shared" si="28"/>
        <v>#NUM!</v>
      </c>
      <c r="K157" s="22"/>
      <c r="L157" s="135">
        <v>1.425</v>
      </c>
      <c r="M157" s="94" t="e">
        <f t="shared" si="32"/>
        <v>#NUM!</v>
      </c>
      <c r="N157" s="92" t="e">
        <f t="shared" si="33"/>
        <v>#NUM!</v>
      </c>
      <c r="O157" s="92" t="e">
        <f t="shared" si="29"/>
        <v>#NUM!</v>
      </c>
      <c r="P157" s="90"/>
      <c r="Q157" s="122">
        <v>40664</v>
      </c>
      <c r="R157" s="137" t="e">
        <f t="shared" si="36"/>
        <v>#NUM!</v>
      </c>
      <c r="S157" s="110">
        <f t="shared" si="40"/>
        <v>0</v>
      </c>
      <c r="T157" s="110" t="e">
        <f t="shared" si="37"/>
        <v>#NUM!</v>
      </c>
      <c r="U157" s="110">
        <f t="shared" si="38"/>
        <v>0</v>
      </c>
      <c r="V157" s="110" t="e">
        <f t="shared" si="34"/>
        <v>#NUM!</v>
      </c>
      <c r="W157" s="90"/>
      <c r="X157" s="49" t="e">
        <f t="shared" si="35"/>
        <v>#NUM!</v>
      </c>
      <c r="Y157" s="49" t="e">
        <f t="shared" si="41"/>
        <v>#NUM!</v>
      </c>
    </row>
    <row r="158" spans="1:25" s="16" customFormat="1" x14ac:dyDescent="0.2">
      <c r="A158" s="121">
        <v>40695</v>
      </c>
      <c r="B158" s="106">
        <f t="shared" si="39"/>
        <v>0</v>
      </c>
      <c r="C158" s="35"/>
      <c r="D158" s="35"/>
      <c r="E158" s="35"/>
      <c r="F158" s="106">
        <f t="shared" si="30"/>
        <v>0</v>
      </c>
      <c r="G158" s="107"/>
      <c r="H158" s="151"/>
      <c r="I158" s="92" t="e">
        <f t="shared" si="31"/>
        <v>#NUM!</v>
      </c>
      <c r="J158" s="92" t="e">
        <f t="shared" si="28"/>
        <v>#NUM!</v>
      </c>
      <c r="K158" s="22"/>
      <c r="L158" s="135">
        <v>1.4890000000000001</v>
      </c>
      <c r="M158" s="94" t="e">
        <f t="shared" si="32"/>
        <v>#NUM!</v>
      </c>
      <c r="N158" s="92" t="e">
        <f t="shared" si="33"/>
        <v>#NUM!</v>
      </c>
      <c r="O158" s="92" t="e">
        <f t="shared" si="29"/>
        <v>#NUM!</v>
      </c>
      <c r="P158" s="90"/>
      <c r="Q158" s="122">
        <v>40695</v>
      </c>
      <c r="R158" s="137" t="e">
        <f t="shared" si="36"/>
        <v>#NUM!</v>
      </c>
      <c r="S158" s="110">
        <f t="shared" si="40"/>
        <v>0</v>
      </c>
      <c r="T158" s="110" t="e">
        <f t="shared" si="37"/>
        <v>#NUM!</v>
      </c>
      <c r="U158" s="110">
        <f t="shared" si="38"/>
        <v>0</v>
      </c>
      <c r="V158" s="110" t="e">
        <f t="shared" si="34"/>
        <v>#NUM!</v>
      </c>
      <c r="W158" s="90"/>
      <c r="X158" s="49" t="e">
        <f t="shared" si="35"/>
        <v>#NUM!</v>
      </c>
      <c r="Y158" s="49" t="e">
        <f t="shared" si="41"/>
        <v>#NUM!</v>
      </c>
    </row>
    <row r="159" spans="1:25" s="16" customFormat="1" x14ac:dyDescent="0.2">
      <c r="A159" s="121">
        <v>40725</v>
      </c>
      <c r="B159" s="106">
        <f t="shared" si="39"/>
        <v>0</v>
      </c>
      <c r="C159" s="35"/>
      <c r="D159" s="35"/>
      <c r="E159" s="35"/>
      <c r="F159" s="106">
        <f t="shared" si="30"/>
        <v>0</v>
      </c>
      <c r="G159" s="107"/>
      <c r="H159" s="151"/>
      <c r="I159" s="92" t="e">
        <f t="shared" si="31"/>
        <v>#NUM!</v>
      </c>
      <c r="J159" s="92" t="e">
        <f t="shared" si="28"/>
        <v>#NUM!</v>
      </c>
      <c r="K159" s="22"/>
      <c r="L159" s="135">
        <v>1.5980000000000001</v>
      </c>
      <c r="M159" s="94" t="e">
        <f t="shared" si="32"/>
        <v>#NUM!</v>
      </c>
      <c r="N159" s="92" t="e">
        <f t="shared" si="33"/>
        <v>#NUM!</v>
      </c>
      <c r="O159" s="92" t="e">
        <f t="shared" si="29"/>
        <v>#NUM!</v>
      </c>
      <c r="P159" s="90"/>
      <c r="Q159" s="122">
        <v>40725</v>
      </c>
      <c r="R159" s="137" t="e">
        <f t="shared" si="36"/>
        <v>#NUM!</v>
      </c>
      <c r="S159" s="110">
        <f t="shared" si="40"/>
        <v>0</v>
      </c>
      <c r="T159" s="110" t="e">
        <f t="shared" si="37"/>
        <v>#NUM!</v>
      </c>
      <c r="U159" s="110">
        <f t="shared" si="38"/>
        <v>0</v>
      </c>
      <c r="V159" s="110" t="e">
        <f t="shared" si="34"/>
        <v>#NUM!</v>
      </c>
      <c r="W159" s="90"/>
      <c r="X159" s="49" t="e">
        <f t="shared" si="35"/>
        <v>#NUM!</v>
      </c>
      <c r="Y159" s="49" t="e">
        <f t="shared" si="41"/>
        <v>#NUM!</v>
      </c>
    </row>
    <row r="160" spans="1:25" s="16" customFormat="1" x14ac:dyDescent="0.2">
      <c r="A160" s="121">
        <v>40756</v>
      </c>
      <c r="B160" s="106">
        <f t="shared" si="39"/>
        <v>0</v>
      </c>
      <c r="C160" s="35"/>
      <c r="D160" s="35"/>
      <c r="E160" s="35"/>
      <c r="F160" s="106">
        <f t="shared" si="30"/>
        <v>0</v>
      </c>
      <c r="G160" s="107"/>
      <c r="H160" s="151"/>
      <c r="I160" s="92" t="e">
        <f t="shared" si="31"/>
        <v>#NUM!</v>
      </c>
      <c r="J160" s="92" t="e">
        <f t="shared" si="28"/>
        <v>#NUM!</v>
      </c>
      <c r="K160" s="22"/>
      <c r="L160" s="135">
        <v>1.552</v>
      </c>
      <c r="M160" s="94" t="e">
        <f t="shared" si="32"/>
        <v>#NUM!</v>
      </c>
      <c r="N160" s="92" t="e">
        <f t="shared" si="33"/>
        <v>#NUM!</v>
      </c>
      <c r="O160" s="92" t="e">
        <f t="shared" si="29"/>
        <v>#NUM!</v>
      </c>
      <c r="P160" s="90"/>
      <c r="Q160" s="122">
        <v>40756</v>
      </c>
      <c r="R160" s="137" t="e">
        <f t="shared" si="36"/>
        <v>#NUM!</v>
      </c>
      <c r="S160" s="110">
        <f t="shared" si="40"/>
        <v>0</v>
      </c>
      <c r="T160" s="110" t="e">
        <f t="shared" si="37"/>
        <v>#NUM!</v>
      </c>
      <c r="U160" s="110">
        <f t="shared" si="38"/>
        <v>0</v>
      </c>
      <c r="V160" s="110" t="e">
        <f t="shared" si="34"/>
        <v>#NUM!</v>
      </c>
      <c r="W160" s="90"/>
      <c r="X160" s="49" t="e">
        <f t="shared" si="35"/>
        <v>#NUM!</v>
      </c>
      <c r="Y160" s="49" t="e">
        <f t="shared" si="41"/>
        <v>#NUM!</v>
      </c>
    </row>
    <row r="161" spans="1:25" s="16" customFormat="1" x14ac:dyDescent="0.2">
      <c r="A161" s="121">
        <v>40787</v>
      </c>
      <c r="B161" s="106">
        <f t="shared" si="39"/>
        <v>0</v>
      </c>
      <c r="C161" s="35"/>
      <c r="D161" s="35"/>
      <c r="E161" s="35"/>
      <c r="F161" s="106">
        <f t="shared" si="30"/>
        <v>0</v>
      </c>
      <c r="G161" s="107"/>
      <c r="H161" s="151"/>
      <c r="I161" s="92" t="e">
        <f t="shared" si="31"/>
        <v>#NUM!</v>
      </c>
      <c r="J161" s="92" t="e">
        <f t="shared" si="28"/>
        <v>#NUM!</v>
      </c>
      <c r="K161" s="22"/>
      <c r="L161" s="135">
        <v>1.536</v>
      </c>
      <c r="M161" s="94" t="e">
        <f t="shared" si="32"/>
        <v>#NUM!</v>
      </c>
      <c r="N161" s="92" t="e">
        <f t="shared" si="33"/>
        <v>#NUM!</v>
      </c>
      <c r="O161" s="92" t="e">
        <f t="shared" si="29"/>
        <v>#NUM!</v>
      </c>
      <c r="P161" s="90"/>
      <c r="Q161" s="122">
        <v>40787</v>
      </c>
      <c r="R161" s="137" t="e">
        <f t="shared" si="36"/>
        <v>#NUM!</v>
      </c>
      <c r="S161" s="110">
        <f t="shared" si="40"/>
        <v>0</v>
      </c>
      <c r="T161" s="110" t="e">
        <f t="shared" si="37"/>
        <v>#NUM!</v>
      </c>
      <c r="U161" s="110">
        <f t="shared" si="38"/>
        <v>0</v>
      </c>
      <c r="V161" s="110" t="e">
        <f t="shared" si="34"/>
        <v>#NUM!</v>
      </c>
      <c r="W161" s="90"/>
      <c r="X161" s="49" t="e">
        <f t="shared" si="35"/>
        <v>#NUM!</v>
      </c>
      <c r="Y161" s="49" t="e">
        <f t="shared" si="41"/>
        <v>#NUM!</v>
      </c>
    </row>
    <row r="162" spans="1:25" s="16" customFormat="1" x14ac:dyDescent="0.2">
      <c r="A162" s="121">
        <v>40817</v>
      </c>
      <c r="B162" s="106">
        <f t="shared" si="39"/>
        <v>0</v>
      </c>
      <c r="C162" s="35"/>
      <c r="D162" s="35"/>
      <c r="E162" s="35"/>
      <c r="F162" s="106">
        <f t="shared" si="30"/>
        <v>0</v>
      </c>
      <c r="G162" s="107"/>
      <c r="H162" s="151"/>
      <c r="I162" s="92" t="e">
        <f t="shared" si="31"/>
        <v>#NUM!</v>
      </c>
      <c r="J162" s="92" t="e">
        <f t="shared" si="28"/>
        <v>#NUM!</v>
      </c>
      <c r="K162" s="22"/>
      <c r="L162" s="135">
        <v>1.5760000000000001</v>
      </c>
      <c r="M162" s="94" t="e">
        <f t="shared" si="32"/>
        <v>#NUM!</v>
      </c>
      <c r="N162" s="92" t="e">
        <f t="shared" si="33"/>
        <v>#NUM!</v>
      </c>
      <c r="O162" s="92" t="e">
        <f t="shared" si="29"/>
        <v>#NUM!</v>
      </c>
      <c r="P162" s="90"/>
      <c r="Q162" s="122">
        <v>40817</v>
      </c>
      <c r="R162" s="137" t="e">
        <f t="shared" si="36"/>
        <v>#NUM!</v>
      </c>
      <c r="S162" s="110">
        <f t="shared" si="40"/>
        <v>0</v>
      </c>
      <c r="T162" s="110" t="e">
        <f t="shared" si="37"/>
        <v>#NUM!</v>
      </c>
      <c r="U162" s="110">
        <f t="shared" si="38"/>
        <v>0</v>
      </c>
      <c r="V162" s="110" t="e">
        <f t="shared" si="34"/>
        <v>#NUM!</v>
      </c>
      <c r="W162" s="90"/>
      <c r="X162" s="49" t="e">
        <f t="shared" si="35"/>
        <v>#NUM!</v>
      </c>
      <c r="Y162" s="49" t="e">
        <f t="shared" si="41"/>
        <v>#NUM!</v>
      </c>
    </row>
    <row r="163" spans="1:25" s="16" customFormat="1" x14ac:dyDescent="0.2">
      <c r="A163" s="121">
        <v>40848</v>
      </c>
      <c r="B163" s="106">
        <f t="shared" si="39"/>
        <v>0</v>
      </c>
      <c r="C163" s="35"/>
      <c r="D163" s="35"/>
      <c r="E163" s="35"/>
      <c r="F163" s="106">
        <f t="shared" si="30"/>
        <v>0</v>
      </c>
      <c r="G163" s="107"/>
      <c r="H163" s="151"/>
      <c r="I163" s="92" t="e">
        <f t="shared" si="31"/>
        <v>#NUM!</v>
      </c>
      <c r="J163" s="92" t="e">
        <f t="shared" si="28"/>
        <v>#NUM!</v>
      </c>
      <c r="K163" s="22"/>
      <c r="L163" s="135">
        <v>1.4850000000000001</v>
      </c>
      <c r="M163" s="94" t="e">
        <f t="shared" si="32"/>
        <v>#NUM!</v>
      </c>
      <c r="N163" s="92" t="e">
        <f t="shared" si="33"/>
        <v>#NUM!</v>
      </c>
      <c r="O163" s="92" t="e">
        <f t="shared" si="29"/>
        <v>#NUM!</v>
      </c>
      <c r="P163" s="90"/>
      <c r="Q163" s="122">
        <v>40848</v>
      </c>
      <c r="R163" s="137" t="e">
        <f t="shared" si="36"/>
        <v>#NUM!</v>
      </c>
      <c r="S163" s="110">
        <f t="shared" si="40"/>
        <v>0</v>
      </c>
      <c r="T163" s="110" t="e">
        <f t="shared" si="37"/>
        <v>#NUM!</v>
      </c>
      <c r="U163" s="110">
        <f t="shared" si="38"/>
        <v>0</v>
      </c>
      <c r="V163" s="110" t="e">
        <f t="shared" si="34"/>
        <v>#NUM!</v>
      </c>
      <c r="W163" s="90"/>
      <c r="X163" s="49" t="e">
        <f t="shared" si="35"/>
        <v>#NUM!</v>
      </c>
      <c r="Y163" s="49" t="e">
        <f t="shared" si="41"/>
        <v>#NUM!</v>
      </c>
    </row>
    <row r="164" spans="1:25" s="16" customFormat="1" x14ac:dyDescent="0.2">
      <c r="A164" s="121">
        <v>40878</v>
      </c>
      <c r="B164" s="106">
        <f t="shared" si="39"/>
        <v>0</v>
      </c>
      <c r="C164" s="35"/>
      <c r="D164" s="35"/>
      <c r="E164" s="35"/>
      <c r="F164" s="106">
        <f t="shared" si="30"/>
        <v>0</v>
      </c>
      <c r="G164" s="107"/>
      <c r="H164" s="151"/>
      <c r="I164" s="92" t="e">
        <f t="shared" si="31"/>
        <v>#NUM!</v>
      </c>
      <c r="J164" s="92" t="e">
        <f t="shared" si="28"/>
        <v>#NUM!</v>
      </c>
      <c r="K164" s="22"/>
      <c r="L164" s="135">
        <v>1.4259999999999999</v>
      </c>
      <c r="M164" s="94" t="e">
        <f t="shared" si="32"/>
        <v>#NUM!</v>
      </c>
      <c r="N164" s="92" t="e">
        <f t="shared" si="33"/>
        <v>#NUM!</v>
      </c>
      <c r="O164" s="92" t="e">
        <f t="shared" si="29"/>
        <v>#NUM!</v>
      </c>
      <c r="P164" s="90"/>
      <c r="Q164" s="122">
        <v>40878</v>
      </c>
      <c r="R164" s="137" t="e">
        <f t="shared" si="36"/>
        <v>#NUM!</v>
      </c>
      <c r="S164" s="110">
        <f t="shared" si="40"/>
        <v>0</v>
      </c>
      <c r="T164" s="110" t="e">
        <f t="shared" si="37"/>
        <v>#NUM!</v>
      </c>
      <c r="U164" s="110">
        <f t="shared" si="38"/>
        <v>0</v>
      </c>
      <c r="V164" s="110" t="e">
        <f t="shared" si="34"/>
        <v>#NUM!</v>
      </c>
      <c r="W164" s="90"/>
      <c r="X164" s="49" t="e">
        <f t="shared" si="35"/>
        <v>#NUM!</v>
      </c>
      <c r="Y164" s="49" t="e">
        <f t="shared" si="41"/>
        <v>#NUM!</v>
      </c>
    </row>
    <row r="165" spans="1:25" s="16" customFormat="1" x14ac:dyDescent="0.2">
      <c r="A165" s="121">
        <v>40909</v>
      </c>
      <c r="B165" s="106">
        <f t="shared" si="39"/>
        <v>0</v>
      </c>
      <c r="C165" s="35"/>
      <c r="D165" s="35"/>
      <c r="E165" s="35"/>
      <c r="F165" s="106">
        <f t="shared" si="30"/>
        <v>0</v>
      </c>
      <c r="G165" s="107"/>
      <c r="H165" s="151"/>
      <c r="I165" s="92" t="e">
        <f t="shared" si="31"/>
        <v>#NUM!</v>
      </c>
      <c r="J165" s="92" t="e">
        <f t="shared" si="28"/>
        <v>#NUM!</v>
      </c>
      <c r="K165" s="22"/>
      <c r="L165" s="135">
        <v>1.222</v>
      </c>
      <c r="M165" s="94" t="e">
        <f t="shared" si="32"/>
        <v>#NUM!</v>
      </c>
      <c r="N165" s="92" t="e">
        <f t="shared" si="33"/>
        <v>#NUM!</v>
      </c>
      <c r="O165" s="92" t="e">
        <f t="shared" si="29"/>
        <v>#NUM!</v>
      </c>
      <c r="P165" s="90"/>
      <c r="Q165" s="122">
        <v>40909</v>
      </c>
      <c r="R165" s="137" t="e">
        <f t="shared" si="36"/>
        <v>#NUM!</v>
      </c>
      <c r="S165" s="110">
        <f t="shared" si="40"/>
        <v>0</v>
      </c>
      <c r="T165" s="110" t="e">
        <f t="shared" si="37"/>
        <v>#NUM!</v>
      </c>
      <c r="U165" s="110">
        <f t="shared" si="38"/>
        <v>0</v>
      </c>
      <c r="V165" s="110" t="e">
        <f t="shared" si="34"/>
        <v>#NUM!</v>
      </c>
      <c r="W165" s="90"/>
      <c r="X165" s="49" t="e">
        <f t="shared" si="35"/>
        <v>#NUM!</v>
      </c>
      <c r="Y165" s="49" t="e">
        <f t="shared" si="41"/>
        <v>#NUM!</v>
      </c>
    </row>
    <row r="166" spans="1:25" s="16" customFormat="1" x14ac:dyDescent="0.2">
      <c r="A166" s="121">
        <v>40940</v>
      </c>
      <c r="B166" s="106">
        <f t="shared" si="39"/>
        <v>0</v>
      </c>
      <c r="C166" s="35"/>
      <c r="D166" s="35"/>
      <c r="E166" s="35"/>
      <c r="F166" s="106">
        <f t="shared" si="30"/>
        <v>0</v>
      </c>
      <c r="G166" s="107"/>
      <c r="H166" s="151"/>
      <c r="I166" s="92" t="e">
        <f t="shared" si="31"/>
        <v>#NUM!</v>
      </c>
      <c r="J166" s="92" t="e">
        <f t="shared" si="28"/>
        <v>#NUM!</v>
      </c>
      <c r="K166" s="22"/>
      <c r="L166" s="135">
        <v>1.048</v>
      </c>
      <c r="M166" s="94" t="e">
        <f t="shared" si="32"/>
        <v>#NUM!</v>
      </c>
      <c r="N166" s="92" t="e">
        <f t="shared" si="33"/>
        <v>#NUM!</v>
      </c>
      <c r="O166" s="92" t="e">
        <f t="shared" si="29"/>
        <v>#NUM!</v>
      </c>
      <c r="P166" s="90"/>
      <c r="Q166" s="122">
        <v>40940</v>
      </c>
      <c r="R166" s="137" t="e">
        <f t="shared" si="36"/>
        <v>#NUM!</v>
      </c>
      <c r="S166" s="110">
        <f t="shared" si="40"/>
        <v>0</v>
      </c>
      <c r="T166" s="110" t="e">
        <f t="shared" si="37"/>
        <v>#NUM!</v>
      </c>
      <c r="U166" s="110">
        <f t="shared" si="38"/>
        <v>0</v>
      </c>
      <c r="V166" s="110" t="e">
        <f t="shared" si="34"/>
        <v>#NUM!</v>
      </c>
      <c r="W166" s="90"/>
      <c r="X166" s="49" t="e">
        <f t="shared" si="35"/>
        <v>#NUM!</v>
      </c>
      <c r="Y166" s="49" t="e">
        <f t="shared" si="41"/>
        <v>#NUM!</v>
      </c>
    </row>
    <row r="167" spans="1:25" s="16" customFormat="1" x14ac:dyDescent="0.2">
      <c r="A167" s="121">
        <v>40969</v>
      </c>
      <c r="B167" s="106">
        <f t="shared" si="39"/>
        <v>0</v>
      </c>
      <c r="C167" s="35"/>
      <c r="D167" s="35"/>
      <c r="E167" s="35"/>
      <c r="F167" s="106">
        <f t="shared" si="30"/>
        <v>0</v>
      </c>
      <c r="G167" s="107"/>
      <c r="H167" s="151"/>
      <c r="I167" s="92" t="e">
        <f t="shared" si="31"/>
        <v>#NUM!</v>
      </c>
      <c r="J167" s="92" t="e">
        <f t="shared" si="28"/>
        <v>#NUM!</v>
      </c>
      <c r="K167" s="22"/>
      <c r="L167" s="135">
        <v>0.85799999999999998</v>
      </c>
      <c r="M167" s="94" t="e">
        <f t="shared" si="32"/>
        <v>#NUM!</v>
      </c>
      <c r="N167" s="92" t="e">
        <f t="shared" si="33"/>
        <v>#NUM!</v>
      </c>
      <c r="O167" s="92" t="e">
        <f t="shared" si="29"/>
        <v>#NUM!</v>
      </c>
      <c r="P167" s="90"/>
      <c r="Q167" s="122">
        <v>40969</v>
      </c>
      <c r="R167" s="137" t="e">
        <f t="shared" si="36"/>
        <v>#NUM!</v>
      </c>
      <c r="S167" s="110">
        <f t="shared" si="40"/>
        <v>0</v>
      </c>
      <c r="T167" s="110" t="e">
        <f t="shared" si="37"/>
        <v>#NUM!</v>
      </c>
      <c r="U167" s="110">
        <f t="shared" si="38"/>
        <v>0</v>
      </c>
      <c r="V167" s="110" t="e">
        <f t="shared" si="34"/>
        <v>#NUM!</v>
      </c>
      <c r="W167" s="90"/>
      <c r="X167" s="49" t="e">
        <f t="shared" si="35"/>
        <v>#NUM!</v>
      </c>
      <c r="Y167" s="49" t="e">
        <f t="shared" si="41"/>
        <v>#NUM!</v>
      </c>
    </row>
    <row r="168" spans="1:25" s="16" customFormat="1" x14ac:dyDescent="0.2">
      <c r="A168" s="121">
        <v>41000</v>
      </c>
      <c r="B168" s="106">
        <f t="shared" si="39"/>
        <v>0</v>
      </c>
      <c r="C168" s="35"/>
      <c r="D168" s="35"/>
      <c r="E168" s="35"/>
      <c r="F168" s="106">
        <f t="shared" si="30"/>
        <v>0</v>
      </c>
      <c r="G168" s="107"/>
      <c r="H168" s="151"/>
      <c r="I168" s="92" t="e">
        <f t="shared" si="31"/>
        <v>#NUM!</v>
      </c>
      <c r="J168" s="92" t="e">
        <f t="shared" si="28"/>
        <v>#NUM!</v>
      </c>
      <c r="K168" s="22"/>
      <c r="L168" s="135">
        <v>0.74399999999999999</v>
      </c>
      <c r="M168" s="94" t="e">
        <f t="shared" si="32"/>
        <v>#NUM!</v>
      </c>
      <c r="N168" s="92" t="e">
        <f t="shared" si="33"/>
        <v>#NUM!</v>
      </c>
      <c r="O168" s="92" t="e">
        <f t="shared" si="29"/>
        <v>#NUM!</v>
      </c>
      <c r="P168" s="90"/>
      <c r="Q168" s="122">
        <v>41000</v>
      </c>
      <c r="R168" s="137" t="e">
        <f t="shared" si="36"/>
        <v>#NUM!</v>
      </c>
      <c r="S168" s="110">
        <f t="shared" si="40"/>
        <v>0</v>
      </c>
      <c r="T168" s="110" t="e">
        <f t="shared" si="37"/>
        <v>#NUM!</v>
      </c>
      <c r="U168" s="110">
        <f t="shared" si="38"/>
        <v>0</v>
      </c>
      <c r="V168" s="110" t="e">
        <f t="shared" si="34"/>
        <v>#NUM!</v>
      </c>
      <c r="W168" s="90"/>
      <c r="X168" s="49" t="e">
        <f t="shared" si="35"/>
        <v>#NUM!</v>
      </c>
      <c r="Y168" s="49" t="e">
        <f t="shared" si="41"/>
        <v>#NUM!</v>
      </c>
    </row>
    <row r="169" spans="1:25" s="16" customFormat="1" x14ac:dyDescent="0.2">
      <c r="A169" s="121">
        <v>41030</v>
      </c>
      <c r="B169" s="106">
        <f t="shared" si="39"/>
        <v>0</v>
      </c>
      <c r="C169" s="35"/>
      <c r="D169" s="35"/>
      <c r="E169" s="35"/>
      <c r="F169" s="106">
        <f t="shared" si="30"/>
        <v>0</v>
      </c>
      <c r="G169" s="107"/>
      <c r="H169" s="151"/>
      <c r="I169" s="92" t="e">
        <f t="shared" si="31"/>
        <v>#NUM!</v>
      </c>
      <c r="J169" s="92" t="e">
        <f t="shared" si="28"/>
        <v>#NUM!</v>
      </c>
      <c r="K169" s="22"/>
      <c r="L169" s="135">
        <v>0.68500000000000005</v>
      </c>
      <c r="M169" s="94" t="e">
        <f t="shared" si="32"/>
        <v>#NUM!</v>
      </c>
      <c r="N169" s="92" t="e">
        <f t="shared" si="33"/>
        <v>#NUM!</v>
      </c>
      <c r="O169" s="92" t="e">
        <f t="shared" si="29"/>
        <v>#NUM!</v>
      </c>
      <c r="P169" s="90"/>
      <c r="Q169" s="122">
        <v>41030</v>
      </c>
      <c r="R169" s="137" t="e">
        <f t="shared" si="36"/>
        <v>#NUM!</v>
      </c>
      <c r="S169" s="110">
        <f t="shared" si="40"/>
        <v>0</v>
      </c>
      <c r="T169" s="110" t="e">
        <f t="shared" si="37"/>
        <v>#NUM!</v>
      </c>
      <c r="U169" s="110">
        <f t="shared" si="38"/>
        <v>0</v>
      </c>
      <c r="V169" s="110" t="e">
        <f t="shared" si="34"/>
        <v>#NUM!</v>
      </c>
      <c r="W169" s="90"/>
      <c r="X169" s="49" t="e">
        <f t="shared" si="35"/>
        <v>#NUM!</v>
      </c>
      <c r="Y169" s="49" t="e">
        <f t="shared" si="41"/>
        <v>#NUM!</v>
      </c>
    </row>
    <row r="170" spans="1:25" s="16" customFormat="1" x14ac:dyDescent="0.2">
      <c r="A170" s="121">
        <v>41061</v>
      </c>
      <c r="B170" s="106">
        <f t="shared" si="39"/>
        <v>0</v>
      </c>
      <c r="C170" s="35"/>
      <c r="D170" s="35"/>
      <c r="E170" s="35"/>
      <c r="F170" s="106">
        <f t="shared" si="30"/>
        <v>0</v>
      </c>
      <c r="G170" s="107"/>
      <c r="H170" s="151"/>
      <c r="I170" s="92" t="e">
        <f t="shared" si="31"/>
        <v>#NUM!</v>
      </c>
      <c r="J170" s="92" t="e">
        <f t="shared" si="28"/>
        <v>#NUM!</v>
      </c>
      <c r="K170" s="22"/>
      <c r="L170" s="135">
        <v>0.65900000000000003</v>
      </c>
      <c r="M170" s="94" t="e">
        <f t="shared" si="32"/>
        <v>#NUM!</v>
      </c>
      <c r="N170" s="92" t="e">
        <f t="shared" si="33"/>
        <v>#NUM!</v>
      </c>
      <c r="O170" s="92" t="e">
        <f t="shared" si="29"/>
        <v>#NUM!</v>
      </c>
      <c r="P170" s="90"/>
      <c r="Q170" s="122">
        <v>41061</v>
      </c>
      <c r="R170" s="137" t="e">
        <f t="shared" si="36"/>
        <v>#NUM!</v>
      </c>
      <c r="S170" s="110">
        <f t="shared" si="40"/>
        <v>0</v>
      </c>
      <c r="T170" s="110" t="e">
        <f t="shared" si="37"/>
        <v>#NUM!</v>
      </c>
      <c r="U170" s="110">
        <f t="shared" si="38"/>
        <v>0</v>
      </c>
      <c r="V170" s="110" t="e">
        <f t="shared" si="34"/>
        <v>#NUM!</v>
      </c>
      <c r="W170" s="90"/>
      <c r="X170" s="49" t="e">
        <f t="shared" si="35"/>
        <v>#NUM!</v>
      </c>
      <c r="Y170" s="49" t="e">
        <f t="shared" si="41"/>
        <v>#NUM!</v>
      </c>
    </row>
    <row r="171" spans="1:25" s="16" customFormat="1" x14ac:dyDescent="0.2">
      <c r="A171" s="121">
        <v>41091</v>
      </c>
      <c r="B171" s="106">
        <f t="shared" si="39"/>
        <v>0</v>
      </c>
      <c r="C171" s="35"/>
      <c r="D171" s="35"/>
      <c r="E171" s="35"/>
      <c r="F171" s="106">
        <f t="shared" si="30"/>
        <v>0</v>
      </c>
      <c r="G171" s="107"/>
      <c r="H171" s="151"/>
      <c r="I171" s="92" t="e">
        <f t="shared" si="31"/>
        <v>#NUM!</v>
      </c>
      <c r="J171" s="92" t="e">
        <f t="shared" si="28"/>
        <v>#NUM!</v>
      </c>
      <c r="K171" s="22"/>
      <c r="L171" s="135">
        <v>0.497</v>
      </c>
      <c r="M171" s="94" t="e">
        <f t="shared" si="32"/>
        <v>#NUM!</v>
      </c>
      <c r="N171" s="92" t="e">
        <f t="shared" si="33"/>
        <v>#NUM!</v>
      </c>
      <c r="O171" s="92" t="e">
        <f t="shared" si="29"/>
        <v>#NUM!</v>
      </c>
      <c r="P171" s="90"/>
      <c r="Q171" s="122">
        <v>41091</v>
      </c>
      <c r="R171" s="137" t="e">
        <f t="shared" si="36"/>
        <v>#NUM!</v>
      </c>
      <c r="S171" s="110">
        <f t="shared" si="40"/>
        <v>0</v>
      </c>
      <c r="T171" s="110" t="e">
        <f t="shared" si="37"/>
        <v>#NUM!</v>
      </c>
      <c r="U171" s="110">
        <f t="shared" si="38"/>
        <v>0</v>
      </c>
      <c r="V171" s="110" t="e">
        <f t="shared" si="34"/>
        <v>#NUM!</v>
      </c>
      <c r="W171" s="90"/>
      <c r="X171" s="49" t="e">
        <f t="shared" si="35"/>
        <v>#NUM!</v>
      </c>
      <c r="Y171" s="49" t="e">
        <f t="shared" si="41"/>
        <v>#NUM!</v>
      </c>
    </row>
    <row r="172" spans="1:25" s="16" customFormat="1" x14ac:dyDescent="0.2">
      <c r="A172" s="121">
        <v>41122</v>
      </c>
      <c r="B172" s="106">
        <f t="shared" si="39"/>
        <v>0</v>
      </c>
      <c r="C172" s="35"/>
      <c r="D172" s="35"/>
      <c r="E172" s="35"/>
      <c r="F172" s="106">
        <f t="shared" si="30"/>
        <v>0</v>
      </c>
      <c r="G172" s="107"/>
      <c r="H172" s="151"/>
      <c r="I172" s="92" t="e">
        <f t="shared" si="31"/>
        <v>#NUM!</v>
      </c>
      <c r="J172" s="92" t="e">
        <f t="shared" si="28"/>
        <v>#NUM!</v>
      </c>
      <c r="K172" s="22"/>
      <c r="L172" s="135">
        <v>0.33200000000000002</v>
      </c>
      <c r="M172" s="94" t="e">
        <f t="shared" si="32"/>
        <v>#NUM!</v>
      </c>
      <c r="N172" s="92" t="e">
        <f t="shared" si="33"/>
        <v>#NUM!</v>
      </c>
      <c r="O172" s="92" t="e">
        <f t="shared" si="29"/>
        <v>#NUM!</v>
      </c>
      <c r="P172" s="90"/>
      <c r="Q172" s="122">
        <v>41122</v>
      </c>
      <c r="R172" s="137" t="e">
        <f t="shared" si="36"/>
        <v>#NUM!</v>
      </c>
      <c r="S172" s="110">
        <f t="shared" si="40"/>
        <v>0</v>
      </c>
      <c r="T172" s="110" t="e">
        <f t="shared" si="37"/>
        <v>#NUM!</v>
      </c>
      <c r="U172" s="110">
        <f t="shared" si="38"/>
        <v>0</v>
      </c>
      <c r="V172" s="110" t="e">
        <f t="shared" si="34"/>
        <v>#NUM!</v>
      </c>
      <c r="W172" s="90"/>
      <c r="X172" s="49" t="e">
        <f t="shared" si="35"/>
        <v>#NUM!</v>
      </c>
      <c r="Y172" s="49" t="e">
        <f t="shared" si="41"/>
        <v>#NUM!</v>
      </c>
    </row>
    <row r="173" spans="1:25" s="16" customFormat="1" x14ac:dyDescent="0.2">
      <c r="A173" s="121">
        <v>41153</v>
      </c>
      <c r="B173" s="106">
        <f t="shared" si="39"/>
        <v>0</v>
      </c>
      <c r="C173" s="35"/>
      <c r="D173" s="35"/>
      <c r="E173" s="35"/>
      <c r="F173" s="106">
        <f t="shared" si="30"/>
        <v>0</v>
      </c>
      <c r="G173" s="107"/>
      <c r="H173" s="151"/>
      <c r="I173" s="92" t="e">
        <f t="shared" si="31"/>
        <v>#NUM!</v>
      </c>
      <c r="J173" s="92" t="e">
        <f t="shared" si="28"/>
        <v>#NUM!</v>
      </c>
      <c r="K173" s="22"/>
      <c r="L173" s="135">
        <v>0.246</v>
      </c>
      <c r="M173" s="94" t="e">
        <f t="shared" si="32"/>
        <v>#NUM!</v>
      </c>
      <c r="N173" s="92" t="e">
        <f t="shared" si="33"/>
        <v>#NUM!</v>
      </c>
      <c r="O173" s="92" t="e">
        <f t="shared" si="29"/>
        <v>#NUM!</v>
      </c>
      <c r="P173" s="90"/>
      <c r="Q173" s="122">
        <v>41153</v>
      </c>
      <c r="R173" s="137" t="e">
        <f t="shared" si="36"/>
        <v>#NUM!</v>
      </c>
      <c r="S173" s="110">
        <f t="shared" si="40"/>
        <v>0</v>
      </c>
      <c r="T173" s="110" t="e">
        <f t="shared" si="37"/>
        <v>#NUM!</v>
      </c>
      <c r="U173" s="110">
        <f t="shared" si="38"/>
        <v>0</v>
      </c>
      <c r="V173" s="110" t="e">
        <f t="shared" si="34"/>
        <v>#NUM!</v>
      </c>
      <c r="W173" s="90"/>
      <c r="X173" s="49" t="e">
        <f t="shared" si="35"/>
        <v>#NUM!</v>
      </c>
      <c r="Y173" s="49" t="e">
        <f t="shared" si="41"/>
        <v>#NUM!</v>
      </c>
    </row>
    <row r="174" spans="1:25" s="16" customFormat="1" x14ac:dyDescent="0.2">
      <c r="A174" s="121">
        <v>41183</v>
      </c>
      <c r="B174" s="106">
        <f t="shared" si="39"/>
        <v>0</v>
      </c>
      <c r="C174" s="35"/>
      <c r="D174" s="35"/>
      <c r="E174" s="35"/>
      <c r="F174" s="106">
        <f t="shared" si="30"/>
        <v>0</v>
      </c>
      <c r="G174" s="107"/>
      <c r="H174" s="151"/>
      <c r="I174" s="92" t="e">
        <f t="shared" si="31"/>
        <v>#NUM!</v>
      </c>
      <c r="J174" s="92" t="e">
        <f t="shared" si="28"/>
        <v>#NUM!</v>
      </c>
      <c r="K174" s="22"/>
      <c r="L174" s="135">
        <v>0.20799999999999999</v>
      </c>
      <c r="M174" s="94" t="e">
        <f t="shared" si="32"/>
        <v>#NUM!</v>
      </c>
      <c r="N174" s="92" t="e">
        <f t="shared" si="33"/>
        <v>#NUM!</v>
      </c>
      <c r="O174" s="92" t="e">
        <f t="shared" si="29"/>
        <v>#NUM!</v>
      </c>
      <c r="P174" s="90"/>
      <c r="Q174" s="122">
        <v>41183</v>
      </c>
      <c r="R174" s="137" t="e">
        <f t="shared" si="36"/>
        <v>#NUM!</v>
      </c>
      <c r="S174" s="110">
        <f t="shared" si="40"/>
        <v>0</v>
      </c>
      <c r="T174" s="110" t="e">
        <f t="shared" si="37"/>
        <v>#NUM!</v>
      </c>
      <c r="U174" s="110">
        <f t="shared" si="38"/>
        <v>0</v>
      </c>
      <c r="V174" s="110" t="e">
        <f t="shared" si="34"/>
        <v>#NUM!</v>
      </c>
      <c r="W174" s="90"/>
      <c r="X174" s="49" t="e">
        <f t="shared" si="35"/>
        <v>#NUM!</v>
      </c>
      <c r="Y174" s="49" t="e">
        <f t="shared" si="41"/>
        <v>#NUM!</v>
      </c>
    </row>
    <row r="175" spans="1:25" s="16" customFormat="1" x14ac:dyDescent="0.2">
      <c r="A175" s="121">
        <v>41214</v>
      </c>
      <c r="B175" s="106">
        <f t="shared" si="39"/>
        <v>0</v>
      </c>
      <c r="C175" s="35"/>
      <c r="D175" s="35"/>
      <c r="E175" s="35"/>
      <c r="F175" s="106">
        <f t="shared" si="30"/>
        <v>0</v>
      </c>
      <c r="G175" s="107"/>
      <c r="H175" s="151"/>
      <c r="I175" s="92" t="e">
        <f t="shared" si="31"/>
        <v>#NUM!</v>
      </c>
      <c r="J175" s="92" t="e">
        <f t="shared" si="28"/>
        <v>#NUM!</v>
      </c>
      <c r="K175" s="22"/>
      <c r="L175" s="135">
        <v>0.192</v>
      </c>
      <c r="M175" s="94" t="e">
        <f t="shared" si="32"/>
        <v>#NUM!</v>
      </c>
      <c r="N175" s="92" t="e">
        <f t="shared" si="33"/>
        <v>#NUM!</v>
      </c>
      <c r="O175" s="92" t="e">
        <f t="shared" si="29"/>
        <v>#NUM!</v>
      </c>
      <c r="P175" s="90"/>
      <c r="Q175" s="122">
        <v>41214</v>
      </c>
      <c r="R175" s="137" t="e">
        <f t="shared" si="36"/>
        <v>#NUM!</v>
      </c>
      <c r="S175" s="110">
        <f t="shared" si="40"/>
        <v>0</v>
      </c>
      <c r="T175" s="110" t="e">
        <f t="shared" si="37"/>
        <v>#NUM!</v>
      </c>
      <c r="U175" s="110">
        <f t="shared" si="38"/>
        <v>0</v>
      </c>
      <c r="V175" s="110" t="e">
        <f t="shared" si="34"/>
        <v>#NUM!</v>
      </c>
      <c r="W175" s="90"/>
      <c r="X175" s="49" t="e">
        <f t="shared" si="35"/>
        <v>#NUM!</v>
      </c>
      <c r="Y175" s="49" t="e">
        <f t="shared" si="41"/>
        <v>#NUM!</v>
      </c>
    </row>
    <row r="176" spans="1:25" s="16" customFormat="1" x14ac:dyDescent="0.2">
      <c r="A176" s="121">
        <v>41244</v>
      </c>
      <c r="B176" s="106">
        <f t="shared" si="39"/>
        <v>0</v>
      </c>
      <c r="C176" s="35"/>
      <c r="D176" s="35"/>
      <c r="E176" s="35"/>
      <c r="F176" s="106">
        <f t="shared" si="30"/>
        <v>0</v>
      </c>
      <c r="G176" s="107"/>
      <c r="H176" s="151"/>
      <c r="I176" s="92" t="e">
        <f t="shared" si="31"/>
        <v>#NUM!</v>
      </c>
      <c r="J176" s="92" t="e">
        <f t="shared" si="28"/>
        <v>#NUM!</v>
      </c>
      <c r="K176" s="22"/>
      <c r="L176" s="135">
        <v>0.185</v>
      </c>
      <c r="M176" s="94" t="e">
        <f t="shared" si="32"/>
        <v>#NUM!</v>
      </c>
      <c r="N176" s="92" t="e">
        <f t="shared" si="33"/>
        <v>#NUM!</v>
      </c>
      <c r="O176" s="92" t="e">
        <f t="shared" si="29"/>
        <v>#NUM!</v>
      </c>
      <c r="P176" s="90"/>
      <c r="Q176" s="122">
        <v>41244</v>
      </c>
      <c r="R176" s="137" t="e">
        <f t="shared" si="36"/>
        <v>#NUM!</v>
      </c>
      <c r="S176" s="110">
        <f t="shared" si="40"/>
        <v>0</v>
      </c>
      <c r="T176" s="110" t="e">
        <f t="shared" si="37"/>
        <v>#NUM!</v>
      </c>
      <c r="U176" s="110">
        <f t="shared" si="38"/>
        <v>0</v>
      </c>
      <c r="V176" s="110" t="e">
        <f t="shared" si="34"/>
        <v>#NUM!</v>
      </c>
      <c r="W176" s="90"/>
      <c r="X176" s="49" t="e">
        <f t="shared" si="35"/>
        <v>#NUM!</v>
      </c>
      <c r="Y176" s="49" t="e">
        <f t="shared" si="41"/>
        <v>#NUM!</v>
      </c>
    </row>
    <row r="177" spans="1:25" s="16" customFormat="1" x14ac:dyDescent="0.2">
      <c r="A177" s="121">
        <v>41275</v>
      </c>
      <c r="B177" s="106">
        <f t="shared" si="39"/>
        <v>0</v>
      </c>
      <c r="C177" s="35"/>
      <c r="D177" s="35"/>
      <c r="E177" s="35"/>
      <c r="F177" s="106">
        <f t="shared" si="30"/>
        <v>0</v>
      </c>
      <c r="G177" s="107"/>
      <c r="H177" s="151"/>
      <c r="I177" s="92" t="e">
        <f t="shared" si="31"/>
        <v>#NUM!</v>
      </c>
      <c r="J177" s="92" t="e">
        <f t="shared" si="28"/>
        <v>#NUM!</v>
      </c>
      <c r="K177" s="22"/>
      <c r="L177" s="135">
        <v>0.20499999999999999</v>
      </c>
      <c r="M177" s="94" t="e">
        <f t="shared" si="32"/>
        <v>#NUM!</v>
      </c>
      <c r="N177" s="92" t="e">
        <f t="shared" si="33"/>
        <v>#NUM!</v>
      </c>
      <c r="O177" s="92" t="e">
        <f t="shared" si="29"/>
        <v>#NUM!</v>
      </c>
      <c r="P177" s="90"/>
      <c r="Q177" s="122">
        <v>41275</v>
      </c>
      <c r="R177" s="137" t="e">
        <f t="shared" si="36"/>
        <v>#NUM!</v>
      </c>
      <c r="S177" s="110">
        <f t="shared" si="40"/>
        <v>0</v>
      </c>
      <c r="T177" s="110" t="e">
        <f t="shared" si="37"/>
        <v>#NUM!</v>
      </c>
      <c r="U177" s="110">
        <f t="shared" si="38"/>
        <v>0</v>
      </c>
      <c r="V177" s="110" t="e">
        <f t="shared" si="34"/>
        <v>#NUM!</v>
      </c>
      <c r="W177" s="90"/>
      <c r="X177" s="49" t="e">
        <f t="shared" si="35"/>
        <v>#NUM!</v>
      </c>
      <c r="Y177" s="49" t="e">
        <f t="shared" si="41"/>
        <v>#NUM!</v>
      </c>
    </row>
    <row r="178" spans="1:25" s="16" customFormat="1" x14ac:dyDescent="0.2">
      <c r="A178" s="121">
        <v>41306</v>
      </c>
      <c r="B178" s="106">
        <f t="shared" si="39"/>
        <v>0</v>
      </c>
      <c r="C178" s="35"/>
      <c r="D178" s="35"/>
      <c r="E178" s="35"/>
      <c r="F178" s="106">
        <f t="shared" si="30"/>
        <v>0</v>
      </c>
      <c r="G178" s="107"/>
      <c r="H178" s="151"/>
      <c r="I178" s="92" t="e">
        <f t="shared" si="31"/>
        <v>#NUM!</v>
      </c>
      <c r="J178" s="92" t="e">
        <f t="shared" si="28"/>
        <v>#NUM!</v>
      </c>
      <c r="K178" s="22"/>
      <c r="L178" s="135">
        <v>0.223</v>
      </c>
      <c r="M178" s="94" t="e">
        <f t="shared" si="32"/>
        <v>#NUM!</v>
      </c>
      <c r="N178" s="92" t="e">
        <f t="shared" si="33"/>
        <v>#NUM!</v>
      </c>
      <c r="O178" s="92" t="e">
        <f t="shared" si="29"/>
        <v>#NUM!</v>
      </c>
      <c r="P178" s="90"/>
      <c r="Q178" s="122">
        <v>41306</v>
      </c>
      <c r="R178" s="137" t="e">
        <f t="shared" si="36"/>
        <v>#NUM!</v>
      </c>
      <c r="S178" s="110">
        <f t="shared" si="40"/>
        <v>0</v>
      </c>
      <c r="T178" s="110" t="e">
        <f t="shared" si="37"/>
        <v>#NUM!</v>
      </c>
      <c r="U178" s="110">
        <f t="shared" si="38"/>
        <v>0</v>
      </c>
      <c r="V178" s="110" t="e">
        <f t="shared" si="34"/>
        <v>#NUM!</v>
      </c>
      <c r="W178" s="90"/>
      <c r="X178" s="49" t="e">
        <f t="shared" si="35"/>
        <v>#NUM!</v>
      </c>
      <c r="Y178" s="49" t="e">
        <f t="shared" si="41"/>
        <v>#NUM!</v>
      </c>
    </row>
    <row r="179" spans="1:25" s="16" customFormat="1" x14ac:dyDescent="0.2">
      <c r="A179" s="121">
        <v>41334</v>
      </c>
      <c r="B179" s="106">
        <f t="shared" si="39"/>
        <v>0</v>
      </c>
      <c r="C179" s="35"/>
      <c r="D179" s="35"/>
      <c r="E179" s="35"/>
      <c r="F179" s="106">
        <f t="shared" si="30"/>
        <v>0</v>
      </c>
      <c r="G179" s="107"/>
      <c r="H179" s="151"/>
      <c r="I179" s="92" t="e">
        <f t="shared" si="31"/>
        <v>#NUM!</v>
      </c>
      <c r="J179" s="92" t="e">
        <f t="shared" si="28"/>
        <v>#NUM!</v>
      </c>
      <c r="K179" s="22"/>
      <c r="L179" s="135">
        <v>0.20599999999999999</v>
      </c>
      <c r="M179" s="94" t="e">
        <f t="shared" si="32"/>
        <v>#NUM!</v>
      </c>
      <c r="N179" s="92" t="e">
        <f t="shared" si="33"/>
        <v>#NUM!</v>
      </c>
      <c r="O179" s="92" t="e">
        <f t="shared" si="29"/>
        <v>#NUM!</v>
      </c>
      <c r="P179" s="90"/>
      <c r="Q179" s="122">
        <v>41334</v>
      </c>
      <c r="R179" s="137" t="e">
        <f t="shared" si="36"/>
        <v>#NUM!</v>
      </c>
      <c r="S179" s="110">
        <f t="shared" si="40"/>
        <v>0</v>
      </c>
      <c r="T179" s="110" t="e">
        <f t="shared" si="37"/>
        <v>#NUM!</v>
      </c>
      <c r="U179" s="110">
        <f t="shared" si="38"/>
        <v>0</v>
      </c>
      <c r="V179" s="110" t="e">
        <f t="shared" si="34"/>
        <v>#NUM!</v>
      </c>
      <c r="W179" s="90"/>
      <c r="X179" s="49" t="e">
        <f t="shared" si="35"/>
        <v>#NUM!</v>
      </c>
      <c r="Y179" s="49" t="e">
        <f t="shared" si="41"/>
        <v>#NUM!</v>
      </c>
    </row>
    <row r="180" spans="1:25" s="16" customFormat="1" x14ac:dyDescent="0.2">
      <c r="A180" s="121">
        <v>41365</v>
      </c>
      <c r="B180" s="106">
        <f t="shared" si="39"/>
        <v>0</v>
      </c>
      <c r="C180" s="35"/>
      <c r="D180" s="35"/>
      <c r="E180" s="35"/>
      <c r="F180" s="106">
        <f t="shared" si="30"/>
        <v>0</v>
      </c>
      <c r="G180" s="107"/>
      <c r="H180" s="151"/>
      <c r="I180" s="92" t="e">
        <f t="shared" si="31"/>
        <v>#NUM!</v>
      </c>
      <c r="J180" s="92" t="e">
        <f t="shared" si="28"/>
        <v>#NUM!</v>
      </c>
      <c r="K180" s="22"/>
      <c r="L180" s="135">
        <v>0.20899999999999999</v>
      </c>
      <c r="M180" s="94" t="e">
        <f t="shared" si="32"/>
        <v>#NUM!</v>
      </c>
      <c r="N180" s="92" t="e">
        <f t="shared" si="33"/>
        <v>#NUM!</v>
      </c>
      <c r="O180" s="92" t="e">
        <f t="shared" si="29"/>
        <v>#NUM!</v>
      </c>
      <c r="P180" s="90"/>
      <c r="Q180" s="122">
        <v>41365</v>
      </c>
      <c r="R180" s="137" t="e">
        <f t="shared" si="36"/>
        <v>#NUM!</v>
      </c>
      <c r="S180" s="110">
        <f t="shared" si="40"/>
        <v>0</v>
      </c>
      <c r="T180" s="110" t="e">
        <f t="shared" si="37"/>
        <v>#NUM!</v>
      </c>
      <c r="U180" s="110">
        <f t="shared" si="38"/>
        <v>0</v>
      </c>
      <c r="V180" s="110" t="e">
        <f t="shared" si="34"/>
        <v>#NUM!</v>
      </c>
      <c r="W180" s="90"/>
      <c r="X180" s="49" t="e">
        <f t="shared" si="35"/>
        <v>#NUM!</v>
      </c>
      <c r="Y180" s="49" t="e">
        <f t="shared" si="41"/>
        <v>#NUM!</v>
      </c>
    </row>
    <row r="181" spans="1:25" s="16" customFormat="1" x14ac:dyDescent="0.2">
      <c r="A181" s="121">
        <v>41395</v>
      </c>
      <c r="B181" s="106">
        <f t="shared" si="39"/>
        <v>0</v>
      </c>
      <c r="C181" s="35"/>
      <c r="D181" s="35"/>
      <c r="E181" s="35"/>
      <c r="F181" s="106">
        <f t="shared" si="30"/>
        <v>0</v>
      </c>
      <c r="G181" s="107"/>
      <c r="H181" s="151"/>
      <c r="I181" s="92" t="e">
        <f t="shared" si="31"/>
        <v>#NUM!</v>
      </c>
      <c r="J181" s="92" t="e">
        <f t="shared" si="28"/>
        <v>#NUM!</v>
      </c>
      <c r="K181" s="22"/>
      <c r="L181" s="135">
        <v>0.20100000000000001</v>
      </c>
      <c r="M181" s="94" t="e">
        <f t="shared" si="32"/>
        <v>#NUM!</v>
      </c>
      <c r="N181" s="92" t="e">
        <f t="shared" si="33"/>
        <v>#NUM!</v>
      </c>
      <c r="O181" s="92" t="e">
        <f t="shared" si="29"/>
        <v>#NUM!</v>
      </c>
      <c r="P181" s="90"/>
      <c r="Q181" s="122">
        <v>41395</v>
      </c>
      <c r="R181" s="137" t="e">
        <f t="shared" si="36"/>
        <v>#NUM!</v>
      </c>
      <c r="S181" s="110">
        <f t="shared" si="40"/>
        <v>0</v>
      </c>
      <c r="T181" s="110" t="e">
        <f t="shared" si="37"/>
        <v>#NUM!</v>
      </c>
      <c r="U181" s="110">
        <f t="shared" si="38"/>
        <v>0</v>
      </c>
      <c r="V181" s="110" t="e">
        <f t="shared" si="34"/>
        <v>#NUM!</v>
      </c>
      <c r="W181" s="90"/>
      <c r="X181" s="49" t="e">
        <f t="shared" si="35"/>
        <v>#NUM!</v>
      </c>
      <c r="Y181" s="49" t="e">
        <f t="shared" si="41"/>
        <v>#NUM!</v>
      </c>
    </row>
    <row r="182" spans="1:25" s="16" customFormat="1" x14ac:dyDescent="0.2">
      <c r="A182" s="121">
        <v>41426</v>
      </c>
      <c r="B182" s="106">
        <f t="shared" si="39"/>
        <v>0</v>
      </c>
      <c r="C182" s="35"/>
      <c r="D182" s="35"/>
      <c r="E182" s="35"/>
      <c r="F182" s="106">
        <f t="shared" si="30"/>
        <v>0</v>
      </c>
      <c r="G182" s="107"/>
      <c r="H182" s="151"/>
      <c r="I182" s="92" t="e">
        <f t="shared" si="31"/>
        <v>#NUM!</v>
      </c>
      <c r="J182" s="92" t="e">
        <f t="shared" si="28"/>
        <v>#NUM!</v>
      </c>
      <c r="K182" s="22"/>
      <c r="L182" s="135">
        <v>0.21</v>
      </c>
      <c r="M182" s="94" t="e">
        <f t="shared" si="32"/>
        <v>#NUM!</v>
      </c>
      <c r="N182" s="92" t="e">
        <f t="shared" si="33"/>
        <v>#NUM!</v>
      </c>
      <c r="O182" s="92" t="e">
        <f t="shared" si="29"/>
        <v>#NUM!</v>
      </c>
      <c r="P182" s="90"/>
      <c r="Q182" s="122">
        <v>41426</v>
      </c>
      <c r="R182" s="137" t="e">
        <f t="shared" si="36"/>
        <v>#NUM!</v>
      </c>
      <c r="S182" s="110">
        <f t="shared" si="40"/>
        <v>0</v>
      </c>
      <c r="T182" s="110" t="e">
        <f t="shared" si="37"/>
        <v>#NUM!</v>
      </c>
      <c r="U182" s="110">
        <f t="shared" si="38"/>
        <v>0</v>
      </c>
      <c r="V182" s="110" t="e">
        <f t="shared" si="34"/>
        <v>#NUM!</v>
      </c>
      <c r="W182" s="90"/>
      <c r="X182" s="49" t="e">
        <f t="shared" si="35"/>
        <v>#NUM!</v>
      </c>
      <c r="Y182" s="49" t="e">
        <f t="shared" si="41"/>
        <v>#NUM!</v>
      </c>
    </row>
    <row r="183" spans="1:25" s="16" customFormat="1" x14ac:dyDescent="0.2">
      <c r="A183" s="121">
        <v>41456</v>
      </c>
      <c r="B183" s="106">
        <f t="shared" si="39"/>
        <v>0</v>
      </c>
      <c r="C183" s="35"/>
      <c r="D183" s="35"/>
      <c r="E183" s="35"/>
      <c r="F183" s="106">
        <f t="shared" si="30"/>
        <v>0</v>
      </c>
      <c r="G183" s="107"/>
      <c r="H183" s="151"/>
      <c r="I183" s="92" t="e">
        <f t="shared" si="31"/>
        <v>#NUM!</v>
      </c>
      <c r="J183" s="92" t="e">
        <f t="shared" si="28"/>
        <v>#NUM!</v>
      </c>
      <c r="K183" s="22"/>
      <c r="L183" s="135">
        <v>0.221</v>
      </c>
      <c r="M183" s="94" t="e">
        <f t="shared" si="32"/>
        <v>#NUM!</v>
      </c>
      <c r="N183" s="92" t="e">
        <f t="shared" si="33"/>
        <v>#NUM!</v>
      </c>
      <c r="O183" s="92" t="e">
        <f t="shared" si="29"/>
        <v>#NUM!</v>
      </c>
      <c r="P183" s="90"/>
      <c r="Q183" s="122">
        <v>41456</v>
      </c>
      <c r="R183" s="137" t="e">
        <f t="shared" si="36"/>
        <v>#NUM!</v>
      </c>
      <c r="S183" s="110">
        <f t="shared" si="40"/>
        <v>0</v>
      </c>
      <c r="T183" s="110" t="e">
        <f t="shared" si="37"/>
        <v>#NUM!</v>
      </c>
      <c r="U183" s="110">
        <f t="shared" si="38"/>
        <v>0</v>
      </c>
      <c r="V183" s="110" t="e">
        <f t="shared" si="34"/>
        <v>#NUM!</v>
      </c>
      <c r="W183" s="90"/>
      <c r="X183" s="49" t="e">
        <f t="shared" si="35"/>
        <v>#NUM!</v>
      </c>
      <c r="Y183" s="49" t="e">
        <f t="shared" si="41"/>
        <v>#NUM!</v>
      </c>
    </row>
    <row r="184" spans="1:25" s="16" customFormat="1" x14ac:dyDescent="0.2">
      <c r="A184" s="121">
        <v>41487</v>
      </c>
      <c r="B184" s="106">
        <f t="shared" si="39"/>
        <v>0</v>
      </c>
      <c r="C184" s="35"/>
      <c r="D184" s="35"/>
      <c r="E184" s="35"/>
      <c r="F184" s="106">
        <f t="shared" si="30"/>
        <v>0</v>
      </c>
      <c r="G184" s="107"/>
      <c r="H184" s="151"/>
      <c r="I184" s="92" t="e">
        <f t="shared" si="31"/>
        <v>#NUM!</v>
      </c>
      <c r="J184" s="92" t="e">
        <f t="shared" si="28"/>
        <v>#NUM!</v>
      </c>
      <c r="K184" s="22"/>
      <c r="L184" s="135">
        <v>0.22600000000000001</v>
      </c>
      <c r="M184" s="94" t="e">
        <f t="shared" si="32"/>
        <v>#NUM!</v>
      </c>
      <c r="N184" s="92" t="e">
        <f t="shared" si="33"/>
        <v>#NUM!</v>
      </c>
      <c r="O184" s="92" t="e">
        <f t="shared" si="29"/>
        <v>#NUM!</v>
      </c>
      <c r="P184" s="90"/>
      <c r="Q184" s="122">
        <v>41487</v>
      </c>
      <c r="R184" s="137" t="e">
        <f t="shared" si="36"/>
        <v>#NUM!</v>
      </c>
      <c r="S184" s="110">
        <f t="shared" si="40"/>
        <v>0</v>
      </c>
      <c r="T184" s="110" t="e">
        <f t="shared" si="37"/>
        <v>#NUM!</v>
      </c>
      <c r="U184" s="110">
        <f t="shared" si="38"/>
        <v>0</v>
      </c>
      <c r="V184" s="110" t="e">
        <f t="shared" si="34"/>
        <v>#NUM!</v>
      </c>
      <c r="W184" s="90"/>
      <c r="X184" s="49" t="e">
        <f t="shared" si="35"/>
        <v>#NUM!</v>
      </c>
      <c r="Y184" s="49" t="e">
        <f t="shared" si="41"/>
        <v>#NUM!</v>
      </c>
    </row>
    <row r="185" spans="1:25" s="16" customFormat="1" x14ac:dyDescent="0.2">
      <c r="A185" s="121">
        <v>41518</v>
      </c>
      <c r="B185" s="106">
        <f t="shared" si="39"/>
        <v>0</v>
      </c>
      <c r="C185" s="35"/>
      <c r="D185" s="35"/>
      <c r="E185" s="35"/>
      <c r="F185" s="106">
        <f t="shared" si="30"/>
        <v>0</v>
      </c>
      <c r="G185" s="107"/>
      <c r="H185" s="151"/>
      <c r="I185" s="92" t="e">
        <f t="shared" si="31"/>
        <v>#NUM!</v>
      </c>
      <c r="J185" s="92" t="e">
        <f t="shared" si="28"/>
        <v>#NUM!</v>
      </c>
      <c r="K185" s="22"/>
      <c r="L185" s="135">
        <v>0.223</v>
      </c>
      <c r="M185" s="94" t="e">
        <f t="shared" si="32"/>
        <v>#NUM!</v>
      </c>
      <c r="N185" s="92" t="e">
        <f t="shared" si="33"/>
        <v>#NUM!</v>
      </c>
      <c r="O185" s="92" t="e">
        <f t="shared" si="29"/>
        <v>#NUM!</v>
      </c>
      <c r="P185" s="90"/>
      <c r="Q185" s="122">
        <v>41518</v>
      </c>
      <c r="R185" s="137" t="e">
        <f t="shared" si="36"/>
        <v>#NUM!</v>
      </c>
      <c r="S185" s="110">
        <f t="shared" si="40"/>
        <v>0</v>
      </c>
      <c r="T185" s="110" t="e">
        <f t="shared" si="37"/>
        <v>#NUM!</v>
      </c>
      <c r="U185" s="110">
        <f t="shared" si="38"/>
        <v>0</v>
      </c>
      <c r="V185" s="110" t="e">
        <f t="shared" si="34"/>
        <v>#NUM!</v>
      </c>
      <c r="W185" s="90"/>
      <c r="X185" s="49" t="e">
        <f t="shared" si="35"/>
        <v>#NUM!</v>
      </c>
      <c r="Y185" s="49" t="e">
        <f t="shared" si="41"/>
        <v>#NUM!</v>
      </c>
    </row>
    <row r="186" spans="1:25" s="16" customFormat="1" x14ac:dyDescent="0.2">
      <c r="A186" s="121">
        <v>41548</v>
      </c>
      <c r="B186" s="106">
        <f t="shared" si="39"/>
        <v>0</v>
      </c>
      <c r="C186" s="35"/>
      <c r="D186" s="35"/>
      <c r="E186" s="35"/>
      <c r="F186" s="106">
        <f t="shared" si="30"/>
        <v>0</v>
      </c>
      <c r="G186" s="107"/>
      <c r="H186" s="151"/>
      <c r="I186" s="92" t="e">
        <f t="shared" si="31"/>
        <v>#NUM!</v>
      </c>
      <c r="J186" s="92" t="e">
        <f t="shared" si="28"/>
        <v>#NUM!</v>
      </c>
      <c r="K186" s="22"/>
      <c r="L186" s="135">
        <v>0.22600000000000001</v>
      </c>
      <c r="M186" s="94" t="e">
        <f t="shared" si="32"/>
        <v>#NUM!</v>
      </c>
      <c r="N186" s="92" t="e">
        <f t="shared" si="33"/>
        <v>#NUM!</v>
      </c>
      <c r="O186" s="92" t="e">
        <f t="shared" si="29"/>
        <v>#NUM!</v>
      </c>
      <c r="P186" s="90"/>
      <c r="Q186" s="122">
        <v>41548</v>
      </c>
      <c r="R186" s="137" t="e">
        <f t="shared" si="36"/>
        <v>#NUM!</v>
      </c>
      <c r="S186" s="110">
        <f t="shared" si="40"/>
        <v>0</v>
      </c>
      <c r="T186" s="110" t="e">
        <f t="shared" si="37"/>
        <v>#NUM!</v>
      </c>
      <c r="U186" s="110">
        <f t="shared" si="38"/>
        <v>0</v>
      </c>
      <c r="V186" s="110" t="e">
        <f t="shared" si="34"/>
        <v>#NUM!</v>
      </c>
      <c r="W186" s="90"/>
      <c r="X186" s="49" t="e">
        <f t="shared" si="35"/>
        <v>#NUM!</v>
      </c>
      <c r="Y186" s="49" t="e">
        <f t="shared" si="41"/>
        <v>#NUM!</v>
      </c>
    </row>
    <row r="187" spans="1:25" s="16" customFormat="1" x14ac:dyDescent="0.2">
      <c r="A187" s="121">
        <v>41579</v>
      </c>
      <c r="B187" s="106">
        <f t="shared" si="39"/>
        <v>0</v>
      </c>
      <c r="C187" s="35"/>
      <c r="D187" s="35"/>
      <c r="E187" s="35"/>
      <c r="F187" s="106">
        <f t="shared" si="30"/>
        <v>0</v>
      </c>
      <c r="G187" s="107"/>
      <c r="H187" s="151"/>
      <c r="I187" s="92" t="e">
        <f t="shared" si="31"/>
        <v>#NUM!</v>
      </c>
      <c r="J187" s="92" t="e">
        <f t="shared" si="28"/>
        <v>#NUM!</v>
      </c>
      <c r="K187" s="22"/>
      <c r="L187" s="135">
        <v>0.223</v>
      </c>
      <c r="M187" s="94" t="e">
        <f t="shared" si="32"/>
        <v>#NUM!</v>
      </c>
      <c r="N187" s="92" t="e">
        <f t="shared" si="33"/>
        <v>#NUM!</v>
      </c>
      <c r="O187" s="92" t="e">
        <f t="shared" si="29"/>
        <v>#NUM!</v>
      </c>
      <c r="P187" s="90"/>
      <c r="Q187" s="122">
        <v>41579</v>
      </c>
      <c r="R187" s="137" t="e">
        <f t="shared" si="36"/>
        <v>#NUM!</v>
      </c>
      <c r="S187" s="110">
        <f t="shared" si="40"/>
        <v>0</v>
      </c>
      <c r="T187" s="110" t="e">
        <f t="shared" si="37"/>
        <v>#NUM!</v>
      </c>
      <c r="U187" s="110">
        <f t="shared" si="38"/>
        <v>0</v>
      </c>
      <c r="V187" s="110" t="e">
        <f t="shared" si="34"/>
        <v>#NUM!</v>
      </c>
      <c r="W187" s="90"/>
      <c r="X187" s="49" t="e">
        <f t="shared" si="35"/>
        <v>#NUM!</v>
      </c>
      <c r="Y187" s="49" t="e">
        <f t="shared" si="41"/>
        <v>#NUM!</v>
      </c>
    </row>
    <row r="188" spans="1:25" s="16" customFormat="1" x14ac:dyDescent="0.2">
      <c r="A188" s="121">
        <v>41609</v>
      </c>
      <c r="B188" s="106">
        <f t="shared" si="39"/>
        <v>0</v>
      </c>
      <c r="C188" s="35"/>
      <c r="D188" s="35"/>
      <c r="E188" s="35"/>
      <c r="F188" s="106">
        <f t="shared" si="30"/>
        <v>0</v>
      </c>
      <c r="G188" s="107"/>
      <c r="H188" s="151"/>
      <c r="I188" s="92" t="e">
        <f t="shared" si="31"/>
        <v>#NUM!</v>
      </c>
      <c r="J188" s="92" t="e">
        <f t="shared" si="28"/>
        <v>#NUM!</v>
      </c>
      <c r="K188" s="22"/>
      <c r="L188" s="135">
        <v>0.27400000000000002</v>
      </c>
      <c r="M188" s="94" t="e">
        <f t="shared" si="32"/>
        <v>#NUM!</v>
      </c>
      <c r="N188" s="92" t="e">
        <f t="shared" si="33"/>
        <v>#NUM!</v>
      </c>
      <c r="O188" s="92" t="e">
        <f t="shared" si="29"/>
        <v>#NUM!</v>
      </c>
      <c r="P188" s="90"/>
      <c r="Q188" s="122">
        <v>41609</v>
      </c>
      <c r="R188" s="137" t="e">
        <f t="shared" si="36"/>
        <v>#NUM!</v>
      </c>
      <c r="S188" s="110">
        <f t="shared" si="40"/>
        <v>0</v>
      </c>
      <c r="T188" s="110" t="e">
        <f t="shared" si="37"/>
        <v>#NUM!</v>
      </c>
      <c r="U188" s="110">
        <f t="shared" si="38"/>
        <v>0</v>
      </c>
      <c r="V188" s="110" t="e">
        <f t="shared" si="34"/>
        <v>#NUM!</v>
      </c>
      <c r="W188" s="90"/>
      <c r="X188" s="49" t="e">
        <f t="shared" si="35"/>
        <v>#NUM!</v>
      </c>
      <c r="Y188" s="49" t="e">
        <f t="shared" si="41"/>
        <v>#NUM!</v>
      </c>
    </row>
    <row r="189" spans="1:25" s="16" customFormat="1" x14ac:dyDescent="0.2">
      <c r="A189" s="121">
        <v>41640</v>
      </c>
      <c r="B189" s="106">
        <f t="shared" si="39"/>
        <v>0</v>
      </c>
      <c r="C189" s="35"/>
      <c r="D189" s="35"/>
      <c r="E189" s="35"/>
      <c r="F189" s="106">
        <f t="shared" si="30"/>
        <v>0</v>
      </c>
      <c r="G189" s="107"/>
      <c r="H189" s="151"/>
      <c r="I189" s="92" t="e">
        <f t="shared" si="31"/>
        <v>#NUM!</v>
      </c>
      <c r="J189" s="92" t="e">
        <f t="shared" si="28"/>
        <v>#NUM!</v>
      </c>
      <c r="K189" s="22"/>
      <c r="L189" s="135">
        <v>0.29199999999999998</v>
      </c>
      <c r="M189" s="94" t="e">
        <f t="shared" si="32"/>
        <v>#NUM!</v>
      </c>
      <c r="N189" s="92" t="e">
        <f t="shared" si="33"/>
        <v>#NUM!</v>
      </c>
      <c r="O189" s="92" t="e">
        <f t="shared" si="29"/>
        <v>#NUM!</v>
      </c>
      <c r="P189" s="90"/>
      <c r="Q189" s="122">
        <v>41640</v>
      </c>
      <c r="R189" s="137" t="e">
        <f t="shared" si="36"/>
        <v>#NUM!</v>
      </c>
      <c r="S189" s="110">
        <f t="shared" si="40"/>
        <v>0</v>
      </c>
      <c r="T189" s="110" t="e">
        <f t="shared" si="37"/>
        <v>#NUM!</v>
      </c>
      <c r="U189" s="110">
        <f t="shared" si="38"/>
        <v>0</v>
      </c>
      <c r="V189" s="110" t="e">
        <f t="shared" si="34"/>
        <v>#NUM!</v>
      </c>
      <c r="W189" s="90"/>
      <c r="X189" s="49" t="e">
        <f t="shared" si="35"/>
        <v>#NUM!</v>
      </c>
      <c r="Y189" s="49" t="e">
        <f t="shared" si="41"/>
        <v>#NUM!</v>
      </c>
    </row>
    <row r="190" spans="1:25" s="16" customFormat="1" x14ac:dyDescent="0.2">
      <c r="A190" s="121">
        <v>41671</v>
      </c>
      <c r="B190" s="106">
        <f t="shared" si="39"/>
        <v>0</v>
      </c>
      <c r="C190" s="35"/>
      <c r="D190" s="35"/>
      <c r="E190" s="35"/>
      <c r="F190" s="106">
        <f t="shared" si="30"/>
        <v>0</v>
      </c>
      <c r="G190" s="107"/>
      <c r="H190" s="151"/>
      <c r="I190" s="92" t="e">
        <f t="shared" si="31"/>
        <v>#NUM!</v>
      </c>
      <c r="J190" s="92" t="e">
        <f t="shared" si="28"/>
        <v>#NUM!</v>
      </c>
      <c r="K190" s="22"/>
      <c r="L190" s="135">
        <v>0.28799999999999998</v>
      </c>
      <c r="M190" s="94" t="e">
        <f t="shared" si="32"/>
        <v>#NUM!</v>
      </c>
      <c r="N190" s="92" t="e">
        <f t="shared" si="33"/>
        <v>#NUM!</v>
      </c>
      <c r="O190" s="92" t="e">
        <f t="shared" si="29"/>
        <v>#NUM!</v>
      </c>
      <c r="P190" s="90"/>
      <c r="Q190" s="122">
        <v>41671</v>
      </c>
      <c r="R190" s="137" t="e">
        <f t="shared" si="36"/>
        <v>#NUM!</v>
      </c>
      <c r="S190" s="110">
        <f t="shared" si="40"/>
        <v>0</v>
      </c>
      <c r="T190" s="110" t="e">
        <f t="shared" si="37"/>
        <v>#NUM!</v>
      </c>
      <c r="U190" s="110">
        <f t="shared" si="38"/>
        <v>0</v>
      </c>
      <c r="V190" s="110" t="e">
        <f t="shared" si="34"/>
        <v>#NUM!</v>
      </c>
      <c r="W190" s="90"/>
      <c r="X190" s="49" t="e">
        <f t="shared" si="35"/>
        <v>#NUM!</v>
      </c>
      <c r="Y190" s="49" t="e">
        <f t="shared" si="41"/>
        <v>#NUM!</v>
      </c>
    </row>
    <row r="191" spans="1:25" s="16" customFormat="1" x14ac:dyDescent="0.2">
      <c r="A191" s="121">
        <v>41699</v>
      </c>
      <c r="B191" s="106">
        <f t="shared" si="39"/>
        <v>0</v>
      </c>
      <c r="C191" s="35"/>
      <c r="D191" s="35"/>
      <c r="E191" s="35"/>
      <c r="F191" s="106">
        <f t="shared" si="30"/>
        <v>0</v>
      </c>
      <c r="G191" s="107"/>
      <c r="H191" s="151"/>
      <c r="I191" s="92" t="e">
        <f t="shared" si="31"/>
        <v>#NUM!</v>
      </c>
      <c r="J191" s="92" t="e">
        <f t="shared" si="28"/>
        <v>#NUM!</v>
      </c>
      <c r="K191" s="22"/>
      <c r="L191" s="135">
        <v>0.30499999999999999</v>
      </c>
      <c r="M191" s="94" t="e">
        <f t="shared" si="32"/>
        <v>#NUM!</v>
      </c>
      <c r="N191" s="92" t="e">
        <f t="shared" si="33"/>
        <v>#NUM!</v>
      </c>
      <c r="O191" s="92" t="e">
        <f t="shared" si="29"/>
        <v>#NUM!</v>
      </c>
      <c r="P191" s="90"/>
      <c r="Q191" s="122">
        <v>41699</v>
      </c>
      <c r="R191" s="137" t="e">
        <f t="shared" si="36"/>
        <v>#NUM!</v>
      </c>
      <c r="S191" s="110">
        <f t="shared" si="40"/>
        <v>0</v>
      </c>
      <c r="T191" s="110" t="e">
        <f t="shared" si="37"/>
        <v>#NUM!</v>
      </c>
      <c r="U191" s="110">
        <f t="shared" si="38"/>
        <v>0</v>
      </c>
      <c r="V191" s="110" t="e">
        <f t="shared" si="34"/>
        <v>#NUM!</v>
      </c>
      <c r="W191" s="90"/>
      <c r="X191" s="49" t="e">
        <f t="shared" si="35"/>
        <v>#NUM!</v>
      </c>
      <c r="Y191" s="49" t="e">
        <f t="shared" si="41"/>
        <v>#NUM!</v>
      </c>
    </row>
    <row r="192" spans="1:25" s="16" customFormat="1" x14ac:dyDescent="0.2">
      <c r="A192" s="121">
        <v>41730</v>
      </c>
      <c r="B192" s="106">
        <f t="shared" si="39"/>
        <v>0</v>
      </c>
      <c r="C192" s="35"/>
      <c r="D192" s="35"/>
      <c r="E192" s="35"/>
      <c r="F192" s="106">
        <f t="shared" si="30"/>
        <v>0</v>
      </c>
      <c r="G192" s="107"/>
      <c r="H192" s="151"/>
      <c r="I192" s="92" t="e">
        <f t="shared" si="31"/>
        <v>#NUM!</v>
      </c>
      <c r="J192" s="92" t="e">
        <f t="shared" si="28"/>
        <v>#NUM!</v>
      </c>
      <c r="K192" s="22"/>
      <c r="L192" s="135">
        <v>0.33</v>
      </c>
      <c r="M192" s="94" t="e">
        <f t="shared" si="32"/>
        <v>#NUM!</v>
      </c>
      <c r="N192" s="92" t="e">
        <f t="shared" si="33"/>
        <v>#NUM!</v>
      </c>
      <c r="O192" s="92" t="e">
        <f t="shared" si="29"/>
        <v>#NUM!</v>
      </c>
      <c r="P192" s="90"/>
      <c r="Q192" s="122">
        <v>41730</v>
      </c>
      <c r="R192" s="137" t="e">
        <f t="shared" si="36"/>
        <v>#NUM!</v>
      </c>
      <c r="S192" s="110">
        <f t="shared" si="40"/>
        <v>0</v>
      </c>
      <c r="T192" s="110" t="e">
        <f t="shared" si="37"/>
        <v>#NUM!</v>
      </c>
      <c r="U192" s="110">
        <f t="shared" si="38"/>
        <v>0</v>
      </c>
      <c r="V192" s="110" t="e">
        <f t="shared" si="34"/>
        <v>#NUM!</v>
      </c>
      <c r="W192" s="90"/>
      <c r="X192" s="49" t="e">
        <f t="shared" si="35"/>
        <v>#NUM!</v>
      </c>
      <c r="Y192" s="49" t="e">
        <f t="shared" si="41"/>
        <v>#NUM!</v>
      </c>
    </row>
    <row r="193" spans="1:25" s="16" customFormat="1" x14ac:dyDescent="0.2">
      <c r="A193" s="121">
        <v>41760</v>
      </c>
      <c r="B193" s="106">
        <f t="shared" si="39"/>
        <v>0</v>
      </c>
      <c r="C193" s="35"/>
      <c r="D193" s="35"/>
      <c r="E193" s="35"/>
      <c r="F193" s="106">
        <f t="shared" si="30"/>
        <v>0</v>
      </c>
      <c r="G193" s="107"/>
      <c r="H193" s="151"/>
      <c r="I193" s="92" t="e">
        <f t="shared" si="31"/>
        <v>#NUM!</v>
      </c>
      <c r="J193" s="92" t="e">
        <f t="shared" si="28"/>
        <v>#NUM!</v>
      </c>
      <c r="K193" s="22"/>
      <c r="L193" s="135">
        <v>0.32500000000000001</v>
      </c>
      <c r="M193" s="94" t="e">
        <f t="shared" si="32"/>
        <v>#NUM!</v>
      </c>
      <c r="N193" s="92" t="e">
        <f t="shared" si="33"/>
        <v>#NUM!</v>
      </c>
      <c r="O193" s="92" t="e">
        <f t="shared" si="29"/>
        <v>#NUM!</v>
      </c>
      <c r="P193" s="90"/>
      <c r="Q193" s="122">
        <v>41760</v>
      </c>
      <c r="R193" s="137" t="e">
        <f t="shared" si="36"/>
        <v>#NUM!</v>
      </c>
      <c r="S193" s="110">
        <f t="shared" si="40"/>
        <v>0</v>
      </c>
      <c r="T193" s="110" t="e">
        <f t="shared" si="37"/>
        <v>#NUM!</v>
      </c>
      <c r="U193" s="110">
        <f t="shared" si="38"/>
        <v>0</v>
      </c>
      <c r="V193" s="110" t="e">
        <f t="shared" si="34"/>
        <v>#NUM!</v>
      </c>
      <c r="W193" s="90"/>
      <c r="X193" s="49" t="e">
        <f t="shared" si="35"/>
        <v>#NUM!</v>
      </c>
      <c r="Y193" s="49" t="e">
        <f t="shared" si="41"/>
        <v>#NUM!</v>
      </c>
    </row>
    <row r="194" spans="1:25" s="16" customFormat="1" x14ac:dyDescent="0.2">
      <c r="A194" s="121">
        <v>41791</v>
      </c>
      <c r="B194" s="106">
        <f t="shared" si="39"/>
        <v>0</v>
      </c>
      <c r="C194" s="35"/>
      <c r="D194" s="35"/>
      <c r="E194" s="35"/>
      <c r="F194" s="106">
        <f t="shared" si="30"/>
        <v>0</v>
      </c>
      <c r="G194" s="107"/>
      <c r="H194" s="151"/>
      <c r="I194" s="92" t="e">
        <f t="shared" si="31"/>
        <v>#NUM!</v>
      </c>
      <c r="J194" s="92" t="e">
        <f t="shared" si="28"/>
        <v>#NUM!</v>
      </c>
      <c r="K194" s="22"/>
      <c r="L194" s="135">
        <v>0.24099999999999999</v>
      </c>
      <c r="M194" s="94" t="e">
        <f t="shared" si="32"/>
        <v>#NUM!</v>
      </c>
      <c r="N194" s="92" t="e">
        <f t="shared" si="33"/>
        <v>#NUM!</v>
      </c>
      <c r="O194" s="92" t="e">
        <f t="shared" si="29"/>
        <v>#NUM!</v>
      </c>
      <c r="P194" s="90"/>
      <c r="Q194" s="122">
        <v>41791</v>
      </c>
      <c r="R194" s="137" t="e">
        <f t="shared" si="36"/>
        <v>#NUM!</v>
      </c>
      <c r="S194" s="110">
        <f t="shared" si="40"/>
        <v>0</v>
      </c>
      <c r="T194" s="110" t="e">
        <f t="shared" si="37"/>
        <v>#NUM!</v>
      </c>
      <c r="U194" s="110">
        <f t="shared" si="38"/>
        <v>0</v>
      </c>
      <c r="V194" s="110" t="e">
        <f t="shared" si="34"/>
        <v>#NUM!</v>
      </c>
      <c r="W194" s="90"/>
      <c r="X194" s="49" t="e">
        <f t="shared" si="35"/>
        <v>#NUM!</v>
      </c>
      <c r="Y194" s="49" t="e">
        <f t="shared" si="41"/>
        <v>#NUM!</v>
      </c>
    </row>
    <row r="195" spans="1:25" s="16" customFormat="1" x14ac:dyDescent="0.2">
      <c r="A195" s="121">
        <v>41821</v>
      </c>
      <c r="B195" s="106">
        <f t="shared" si="39"/>
        <v>0</v>
      </c>
      <c r="C195" s="35"/>
      <c r="D195" s="35"/>
      <c r="E195" s="35"/>
      <c r="F195" s="106">
        <f t="shared" si="30"/>
        <v>0</v>
      </c>
      <c r="G195" s="107"/>
      <c r="H195" s="151"/>
      <c r="I195" s="92" t="e">
        <f t="shared" si="31"/>
        <v>#NUM!</v>
      </c>
      <c r="J195" s="92" t="e">
        <f t="shared" si="28"/>
        <v>#NUM!</v>
      </c>
      <c r="K195" s="22"/>
      <c r="L195" s="135">
        <v>0.20499999999999999</v>
      </c>
      <c r="M195" s="94" t="e">
        <f t="shared" si="32"/>
        <v>#NUM!</v>
      </c>
      <c r="N195" s="92" t="e">
        <f t="shared" si="33"/>
        <v>#NUM!</v>
      </c>
      <c r="O195" s="92" t="e">
        <f t="shared" si="29"/>
        <v>#NUM!</v>
      </c>
      <c r="P195" s="90"/>
      <c r="Q195" s="122">
        <v>41821</v>
      </c>
      <c r="R195" s="137" t="e">
        <f t="shared" si="36"/>
        <v>#NUM!</v>
      </c>
      <c r="S195" s="110">
        <f t="shared" si="40"/>
        <v>0</v>
      </c>
      <c r="T195" s="110" t="e">
        <f t="shared" si="37"/>
        <v>#NUM!</v>
      </c>
      <c r="U195" s="110">
        <f t="shared" si="38"/>
        <v>0</v>
      </c>
      <c r="V195" s="110" t="e">
        <f t="shared" si="34"/>
        <v>#NUM!</v>
      </c>
      <c r="W195" s="90"/>
      <c r="X195" s="49" t="e">
        <f t="shared" si="35"/>
        <v>#NUM!</v>
      </c>
      <c r="Y195" s="49" t="e">
        <f t="shared" si="41"/>
        <v>#NUM!</v>
      </c>
    </row>
    <row r="196" spans="1:25" s="16" customFormat="1" x14ac:dyDescent="0.2">
      <c r="A196" s="121">
        <v>41852</v>
      </c>
      <c r="B196" s="106">
        <f t="shared" si="39"/>
        <v>0</v>
      </c>
      <c r="C196" s="35"/>
      <c r="D196" s="35"/>
      <c r="E196" s="35"/>
      <c r="F196" s="106">
        <f t="shared" si="30"/>
        <v>0</v>
      </c>
      <c r="G196" s="107"/>
      <c r="H196" s="151"/>
      <c r="I196" s="92" t="e">
        <f t="shared" si="31"/>
        <v>#NUM!</v>
      </c>
      <c r="J196" s="92" t="e">
        <f t="shared" si="28"/>
        <v>#NUM!</v>
      </c>
      <c r="K196" s="22"/>
      <c r="L196" s="135">
        <v>0.192</v>
      </c>
      <c r="M196" s="94" t="e">
        <f t="shared" si="32"/>
        <v>#NUM!</v>
      </c>
      <c r="N196" s="92" t="e">
        <f t="shared" si="33"/>
        <v>#NUM!</v>
      </c>
      <c r="O196" s="92" t="e">
        <f t="shared" si="29"/>
        <v>#NUM!</v>
      </c>
      <c r="P196" s="90"/>
      <c r="Q196" s="122">
        <v>41852</v>
      </c>
      <c r="R196" s="137" t="e">
        <f t="shared" si="36"/>
        <v>#NUM!</v>
      </c>
      <c r="S196" s="110">
        <f t="shared" si="40"/>
        <v>0</v>
      </c>
      <c r="T196" s="110" t="e">
        <f t="shared" si="37"/>
        <v>#NUM!</v>
      </c>
      <c r="U196" s="110">
        <f t="shared" si="38"/>
        <v>0</v>
      </c>
      <c r="V196" s="110" t="e">
        <f t="shared" si="34"/>
        <v>#NUM!</v>
      </c>
      <c r="W196" s="90"/>
      <c r="X196" s="49" t="e">
        <f t="shared" si="35"/>
        <v>#NUM!</v>
      </c>
      <c r="Y196" s="49" t="e">
        <f t="shared" si="41"/>
        <v>#NUM!</v>
      </c>
    </row>
    <row r="197" spans="1:25" s="16" customFormat="1" x14ac:dyDescent="0.2">
      <c r="A197" s="121">
        <v>41883</v>
      </c>
      <c r="B197" s="106">
        <f t="shared" si="39"/>
        <v>0</v>
      </c>
      <c r="C197" s="35"/>
      <c r="D197" s="35"/>
      <c r="E197" s="35"/>
      <c r="F197" s="106">
        <f t="shared" si="30"/>
        <v>0</v>
      </c>
      <c r="G197" s="107"/>
      <c r="H197" s="151"/>
      <c r="I197" s="92" t="e">
        <f t="shared" si="31"/>
        <v>#NUM!</v>
      </c>
      <c r="J197" s="92" t="e">
        <f t="shared" si="28"/>
        <v>#NUM!</v>
      </c>
      <c r="K197" s="22"/>
      <c r="L197" s="135">
        <v>9.7000000000000003E-2</v>
      </c>
      <c r="M197" s="94" t="e">
        <f t="shared" si="32"/>
        <v>#NUM!</v>
      </c>
      <c r="N197" s="92" t="e">
        <f t="shared" si="33"/>
        <v>#NUM!</v>
      </c>
      <c r="O197" s="92" t="e">
        <f t="shared" si="29"/>
        <v>#NUM!</v>
      </c>
      <c r="P197" s="90"/>
      <c r="Q197" s="122">
        <v>41883</v>
      </c>
      <c r="R197" s="137" t="e">
        <f t="shared" si="36"/>
        <v>#NUM!</v>
      </c>
      <c r="S197" s="110">
        <f t="shared" si="40"/>
        <v>0</v>
      </c>
      <c r="T197" s="110" t="e">
        <f t="shared" si="37"/>
        <v>#NUM!</v>
      </c>
      <c r="U197" s="110">
        <f t="shared" si="38"/>
        <v>0</v>
      </c>
      <c r="V197" s="110" t="e">
        <f t="shared" si="34"/>
        <v>#NUM!</v>
      </c>
      <c r="W197" s="90"/>
      <c r="X197" s="49" t="e">
        <f t="shared" si="35"/>
        <v>#NUM!</v>
      </c>
      <c r="Y197" s="49" t="e">
        <f t="shared" si="41"/>
        <v>#NUM!</v>
      </c>
    </row>
    <row r="198" spans="1:25" s="16" customFormat="1" x14ac:dyDescent="0.2">
      <c r="A198" s="121">
        <v>41913</v>
      </c>
      <c r="B198" s="106">
        <f t="shared" si="39"/>
        <v>0</v>
      </c>
      <c r="C198" s="35"/>
      <c r="D198" s="35"/>
      <c r="E198" s="35"/>
      <c r="F198" s="106">
        <f t="shared" si="30"/>
        <v>0</v>
      </c>
      <c r="G198" s="107"/>
      <c r="H198" s="151"/>
      <c r="I198" s="92" t="e">
        <f t="shared" si="31"/>
        <v>#NUM!</v>
      </c>
      <c r="J198" s="92" t="e">
        <f t="shared" si="28"/>
        <v>#NUM!</v>
      </c>
      <c r="K198" s="22"/>
      <c r="L198" s="135">
        <v>8.3000000000000004E-2</v>
      </c>
      <c r="M198" s="94" t="e">
        <f t="shared" si="32"/>
        <v>#NUM!</v>
      </c>
      <c r="N198" s="92" t="e">
        <f t="shared" si="33"/>
        <v>#NUM!</v>
      </c>
      <c r="O198" s="92" t="e">
        <f t="shared" si="29"/>
        <v>#NUM!</v>
      </c>
      <c r="P198" s="90"/>
      <c r="Q198" s="122">
        <v>41913</v>
      </c>
      <c r="R198" s="137" t="e">
        <f t="shared" si="36"/>
        <v>#NUM!</v>
      </c>
      <c r="S198" s="110">
        <f t="shared" si="40"/>
        <v>0</v>
      </c>
      <c r="T198" s="110" t="e">
        <f t="shared" si="37"/>
        <v>#NUM!</v>
      </c>
      <c r="U198" s="110">
        <f t="shared" si="38"/>
        <v>0</v>
      </c>
      <c r="V198" s="110" t="e">
        <f t="shared" si="34"/>
        <v>#NUM!</v>
      </c>
      <c r="W198" s="90"/>
      <c r="X198" s="49" t="e">
        <f t="shared" si="35"/>
        <v>#NUM!</v>
      </c>
      <c r="Y198" s="49" t="e">
        <f t="shared" si="41"/>
        <v>#NUM!</v>
      </c>
    </row>
    <row r="199" spans="1:25" s="16" customFormat="1" x14ac:dyDescent="0.2">
      <c r="A199" s="121">
        <v>41944</v>
      </c>
      <c r="B199" s="106">
        <f t="shared" si="39"/>
        <v>0</v>
      </c>
      <c r="C199" s="35"/>
      <c r="D199" s="35"/>
      <c r="E199" s="35"/>
      <c r="F199" s="106">
        <f t="shared" si="30"/>
        <v>0</v>
      </c>
      <c r="G199" s="107"/>
      <c r="H199" s="151"/>
      <c r="I199" s="92" t="e">
        <f t="shared" si="31"/>
        <v>#NUM!</v>
      </c>
      <c r="J199" s="92" t="e">
        <f t="shared" si="28"/>
        <v>#NUM!</v>
      </c>
      <c r="K199" s="22"/>
      <c r="L199" s="135">
        <v>8.1000000000000003E-2</v>
      </c>
      <c r="M199" s="94" t="e">
        <f t="shared" si="32"/>
        <v>#NUM!</v>
      </c>
      <c r="N199" s="92" t="e">
        <f t="shared" si="33"/>
        <v>#NUM!</v>
      </c>
      <c r="O199" s="92" t="e">
        <f t="shared" si="29"/>
        <v>#NUM!</v>
      </c>
      <c r="P199" s="90"/>
      <c r="Q199" s="122">
        <v>41944</v>
      </c>
      <c r="R199" s="137" t="e">
        <f t="shared" si="36"/>
        <v>#NUM!</v>
      </c>
      <c r="S199" s="110">
        <f t="shared" si="40"/>
        <v>0</v>
      </c>
      <c r="T199" s="110" t="e">
        <f t="shared" si="37"/>
        <v>#NUM!</v>
      </c>
      <c r="U199" s="110">
        <f t="shared" si="38"/>
        <v>0</v>
      </c>
      <c r="V199" s="110" t="e">
        <f t="shared" si="34"/>
        <v>#NUM!</v>
      </c>
      <c r="W199" s="90"/>
      <c r="X199" s="49" t="e">
        <f t="shared" si="35"/>
        <v>#NUM!</v>
      </c>
      <c r="Y199" s="49" t="e">
        <f t="shared" si="41"/>
        <v>#NUM!</v>
      </c>
    </row>
    <row r="200" spans="1:25" s="16" customFormat="1" x14ac:dyDescent="0.2">
      <c r="A200" s="121">
        <v>41974</v>
      </c>
      <c r="B200" s="106">
        <f t="shared" si="39"/>
        <v>0</v>
      </c>
      <c r="C200" s="35"/>
      <c r="D200" s="35"/>
      <c r="E200" s="35"/>
      <c r="F200" s="106">
        <f t="shared" si="30"/>
        <v>0</v>
      </c>
      <c r="G200" s="107"/>
      <c r="H200" s="151"/>
      <c r="I200" s="92" t="e">
        <f t="shared" si="31"/>
        <v>#NUM!</v>
      </c>
      <c r="J200" s="92" t="e">
        <f t="shared" si="28"/>
        <v>#NUM!</v>
      </c>
      <c r="K200" s="22"/>
      <c r="L200" s="135">
        <v>8.1000000000000003E-2</v>
      </c>
      <c r="M200" s="94" t="e">
        <f t="shared" si="32"/>
        <v>#NUM!</v>
      </c>
      <c r="N200" s="92" t="e">
        <f t="shared" si="33"/>
        <v>#NUM!</v>
      </c>
      <c r="O200" s="92" t="e">
        <f t="shared" si="29"/>
        <v>#NUM!</v>
      </c>
      <c r="P200" s="90"/>
      <c r="Q200" s="122">
        <v>41974</v>
      </c>
      <c r="R200" s="137" t="e">
        <f t="shared" si="36"/>
        <v>#NUM!</v>
      </c>
      <c r="S200" s="110">
        <f t="shared" si="40"/>
        <v>0</v>
      </c>
      <c r="T200" s="110" t="e">
        <f t="shared" si="37"/>
        <v>#NUM!</v>
      </c>
      <c r="U200" s="110">
        <f t="shared" si="38"/>
        <v>0</v>
      </c>
      <c r="V200" s="110" t="e">
        <f t="shared" si="34"/>
        <v>#NUM!</v>
      </c>
      <c r="W200" s="90"/>
      <c r="X200" s="49" t="e">
        <f t="shared" si="35"/>
        <v>#NUM!</v>
      </c>
      <c r="Y200" s="49" t="e">
        <f t="shared" si="41"/>
        <v>#NUM!</v>
      </c>
    </row>
    <row r="201" spans="1:25" s="16" customFormat="1" x14ac:dyDescent="0.2">
      <c r="A201" s="121">
        <v>42005</v>
      </c>
      <c r="B201" s="106">
        <f t="shared" si="39"/>
        <v>0</v>
      </c>
      <c r="C201" s="35"/>
      <c r="D201" s="35"/>
      <c r="E201" s="35"/>
      <c r="F201" s="106">
        <f t="shared" si="30"/>
        <v>0</v>
      </c>
      <c r="G201" s="107"/>
      <c r="H201" s="151"/>
      <c r="I201" s="92" t="e">
        <f t="shared" si="31"/>
        <v>#NUM!</v>
      </c>
      <c r="J201" s="92" t="e">
        <f t="shared" ref="J201:J260" si="42">I201/12</f>
        <v>#NUM!</v>
      </c>
      <c r="K201" s="22"/>
      <c r="L201" s="135">
        <v>6.3E-2</v>
      </c>
      <c r="M201" s="94" t="e">
        <f t="shared" si="32"/>
        <v>#NUM!</v>
      </c>
      <c r="N201" s="92" t="e">
        <f t="shared" si="33"/>
        <v>#NUM!</v>
      </c>
      <c r="O201" s="92" t="e">
        <f t="shared" ref="O201:O260" si="43">N201/12</f>
        <v>#NUM!</v>
      </c>
      <c r="P201" s="90"/>
      <c r="Q201" s="122">
        <v>42005</v>
      </c>
      <c r="R201" s="137" t="e">
        <f t="shared" si="36"/>
        <v>#NUM!</v>
      </c>
      <c r="S201" s="110">
        <f t="shared" si="40"/>
        <v>0</v>
      </c>
      <c r="T201" s="110" t="e">
        <f t="shared" si="37"/>
        <v>#NUM!</v>
      </c>
      <c r="U201" s="110">
        <f t="shared" si="38"/>
        <v>0</v>
      </c>
      <c r="V201" s="110" t="e">
        <f t="shared" si="34"/>
        <v>#NUM!</v>
      </c>
      <c r="W201" s="90"/>
      <c r="X201" s="49" t="e">
        <f t="shared" si="35"/>
        <v>#NUM!</v>
      </c>
      <c r="Y201" s="49" t="e">
        <f t="shared" si="41"/>
        <v>#NUM!</v>
      </c>
    </row>
    <row r="202" spans="1:25" s="16" customFormat="1" x14ac:dyDescent="0.2">
      <c r="A202" s="121">
        <v>42036</v>
      </c>
      <c r="B202" s="106">
        <f t="shared" si="39"/>
        <v>0</v>
      </c>
      <c r="C202" s="35"/>
      <c r="D202" s="35"/>
      <c r="E202" s="35"/>
      <c r="F202" s="106">
        <f t="shared" ref="F202:F260" si="44">B202+C202+D202+E202</f>
        <v>0</v>
      </c>
      <c r="G202" s="107"/>
      <c r="H202" s="151"/>
      <c r="I202" s="92" t="e">
        <f t="shared" ref="I202:I260" si="45">NOMINAL(H202,12)</f>
        <v>#NUM!</v>
      </c>
      <c r="J202" s="92" t="e">
        <f t="shared" si="42"/>
        <v>#NUM!</v>
      </c>
      <c r="K202" s="22"/>
      <c r="L202" s="135">
        <v>4.8000000000000001E-2</v>
      </c>
      <c r="M202" s="94" t="e">
        <f t="shared" ref="M202:M260" si="46">POWER(1+O202,12)-1</f>
        <v>#NUM!</v>
      </c>
      <c r="N202" s="92" t="e">
        <f t="shared" ref="N202:N260" si="47">L202/100+$L$8</f>
        <v>#NUM!</v>
      </c>
      <c r="O202" s="92" t="e">
        <f t="shared" si="43"/>
        <v>#NUM!</v>
      </c>
      <c r="P202" s="90"/>
      <c r="Q202" s="122">
        <v>42036</v>
      </c>
      <c r="R202" s="137" t="e">
        <f t="shared" si="36"/>
        <v>#NUM!</v>
      </c>
      <c r="S202" s="110">
        <f t="shared" si="40"/>
        <v>0</v>
      </c>
      <c r="T202" s="110" t="e">
        <f t="shared" si="37"/>
        <v>#NUM!</v>
      </c>
      <c r="U202" s="110">
        <f t="shared" si="38"/>
        <v>0</v>
      </c>
      <c r="V202" s="110" t="e">
        <f t="shared" ref="V202:V260" si="48">R202+S202+T202+U202</f>
        <v>#NUM!</v>
      </c>
      <c r="W202" s="90"/>
      <c r="X202" s="49" t="e">
        <f t="shared" ref="X202:X260" si="49">D202-T202</f>
        <v>#NUM!</v>
      </c>
      <c r="Y202" s="49" t="e">
        <f t="shared" si="41"/>
        <v>#NUM!</v>
      </c>
    </row>
    <row r="203" spans="1:25" s="16" customFormat="1" x14ac:dyDescent="0.2">
      <c r="A203" s="121">
        <v>42064</v>
      </c>
      <c r="B203" s="106">
        <f t="shared" si="39"/>
        <v>0</v>
      </c>
      <c r="C203" s="35"/>
      <c r="D203" s="35"/>
      <c r="E203" s="35"/>
      <c r="F203" s="106">
        <f t="shared" si="44"/>
        <v>0</v>
      </c>
      <c r="G203" s="107"/>
      <c r="H203" s="151"/>
      <c r="I203" s="92" t="e">
        <f t="shared" si="45"/>
        <v>#NUM!</v>
      </c>
      <c r="J203" s="92" t="e">
        <f t="shared" si="42"/>
        <v>#NUM!</v>
      </c>
      <c r="K203" s="22"/>
      <c r="L203" s="135">
        <v>2.7E-2</v>
      </c>
      <c r="M203" s="94" t="e">
        <f t="shared" si="46"/>
        <v>#NUM!</v>
      </c>
      <c r="N203" s="92" t="e">
        <f t="shared" si="47"/>
        <v>#NUM!</v>
      </c>
      <c r="O203" s="92" t="e">
        <f t="shared" si="43"/>
        <v>#NUM!</v>
      </c>
      <c r="P203" s="90"/>
      <c r="Q203" s="122">
        <v>42064</v>
      </c>
      <c r="R203" s="137" t="e">
        <f t="shared" ref="R203:R260" si="50">V202</f>
        <v>#NUM!</v>
      </c>
      <c r="S203" s="110">
        <f t="shared" si="40"/>
        <v>0</v>
      </c>
      <c r="T203" s="110" t="e">
        <f t="shared" ref="T203:T260" si="51">IF(O203&lt;J203,D203/J203*O203*R203/B203,D203/J203*J203*R203/B203)</f>
        <v>#NUM!</v>
      </c>
      <c r="U203" s="110">
        <f t="shared" ref="U203:U260" si="52">E203</f>
        <v>0</v>
      </c>
      <c r="V203" s="110" t="e">
        <f t="shared" si="48"/>
        <v>#NUM!</v>
      </c>
      <c r="W203" s="90"/>
      <c r="X203" s="49" t="e">
        <f t="shared" si="49"/>
        <v>#NUM!</v>
      </c>
      <c r="Y203" s="49" t="e">
        <f t="shared" si="41"/>
        <v>#NUM!</v>
      </c>
    </row>
    <row r="204" spans="1:25" s="16" customFormat="1" x14ac:dyDescent="0.2">
      <c r="A204" s="121">
        <v>42095</v>
      </c>
      <c r="B204" s="106">
        <f t="shared" ref="B204:B260" si="53">F203</f>
        <v>0</v>
      </c>
      <c r="C204" s="35"/>
      <c r="D204" s="35"/>
      <c r="E204" s="35"/>
      <c r="F204" s="106">
        <f t="shared" si="44"/>
        <v>0</v>
      </c>
      <c r="G204" s="107"/>
      <c r="H204" s="151"/>
      <c r="I204" s="92" t="e">
        <f t="shared" si="45"/>
        <v>#NUM!</v>
      </c>
      <c r="J204" s="92" t="e">
        <f t="shared" si="42"/>
        <v>#NUM!</v>
      </c>
      <c r="K204" s="22"/>
      <c r="L204" s="135">
        <v>5.0000000000000001E-3</v>
      </c>
      <c r="M204" s="94" t="e">
        <f t="shared" si="46"/>
        <v>#NUM!</v>
      </c>
      <c r="N204" s="92" t="e">
        <f t="shared" si="47"/>
        <v>#NUM!</v>
      </c>
      <c r="O204" s="92" t="e">
        <f t="shared" si="43"/>
        <v>#NUM!</v>
      </c>
      <c r="P204" s="90"/>
      <c r="Q204" s="122">
        <v>42095</v>
      </c>
      <c r="R204" s="137" t="e">
        <f t="shared" si="50"/>
        <v>#NUM!</v>
      </c>
      <c r="S204" s="110">
        <f t="shared" ref="S204:S260" si="54">C204</f>
        <v>0</v>
      </c>
      <c r="T204" s="110" t="e">
        <f t="shared" si="51"/>
        <v>#NUM!</v>
      </c>
      <c r="U204" s="110">
        <f t="shared" si="52"/>
        <v>0</v>
      </c>
      <c r="V204" s="110" t="e">
        <f t="shared" si="48"/>
        <v>#NUM!</v>
      </c>
      <c r="W204" s="90"/>
      <c r="X204" s="49" t="e">
        <f t="shared" si="49"/>
        <v>#NUM!</v>
      </c>
      <c r="Y204" s="49" t="e">
        <f t="shared" ref="Y204:Y260" si="55">Y203+X204</f>
        <v>#NUM!</v>
      </c>
    </row>
    <row r="205" spans="1:25" s="16" customFormat="1" x14ac:dyDescent="0.2">
      <c r="A205" s="121">
        <v>42125</v>
      </c>
      <c r="B205" s="106">
        <f t="shared" si="53"/>
        <v>0</v>
      </c>
      <c r="C205" s="35"/>
      <c r="D205" s="35"/>
      <c r="E205" s="35"/>
      <c r="F205" s="106">
        <f t="shared" si="44"/>
        <v>0</v>
      </c>
      <c r="G205" s="107"/>
      <c r="H205" s="151"/>
      <c r="I205" s="92" t="e">
        <f t="shared" si="45"/>
        <v>#NUM!</v>
      </c>
      <c r="J205" s="92" t="e">
        <f t="shared" si="42"/>
        <v>#NUM!</v>
      </c>
      <c r="K205" s="22"/>
      <c r="L205" s="135">
        <v>-0.01</v>
      </c>
      <c r="M205" s="94" t="e">
        <f t="shared" si="46"/>
        <v>#NUM!</v>
      </c>
      <c r="N205" s="92" t="e">
        <f t="shared" si="47"/>
        <v>#NUM!</v>
      </c>
      <c r="O205" s="92" t="e">
        <f t="shared" si="43"/>
        <v>#NUM!</v>
      </c>
      <c r="P205" s="90"/>
      <c r="Q205" s="122">
        <v>42125</v>
      </c>
      <c r="R205" s="137" t="e">
        <f t="shared" si="50"/>
        <v>#NUM!</v>
      </c>
      <c r="S205" s="110">
        <f t="shared" si="54"/>
        <v>0</v>
      </c>
      <c r="T205" s="110" t="e">
        <f t="shared" si="51"/>
        <v>#NUM!</v>
      </c>
      <c r="U205" s="110">
        <f t="shared" si="52"/>
        <v>0</v>
      </c>
      <c r="V205" s="110" t="e">
        <f t="shared" si="48"/>
        <v>#NUM!</v>
      </c>
      <c r="W205" s="90"/>
      <c r="X205" s="49" t="e">
        <f t="shared" si="49"/>
        <v>#NUM!</v>
      </c>
      <c r="Y205" s="49" t="e">
        <f t="shared" si="55"/>
        <v>#NUM!</v>
      </c>
    </row>
    <row r="206" spans="1:25" s="16" customFormat="1" x14ac:dyDescent="0.2">
      <c r="A206" s="121">
        <v>42156</v>
      </c>
      <c r="B206" s="106">
        <f t="shared" si="53"/>
        <v>0</v>
      </c>
      <c r="C206" s="35"/>
      <c r="D206" s="35"/>
      <c r="E206" s="35"/>
      <c r="F206" s="106">
        <f t="shared" si="44"/>
        <v>0</v>
      </c>
      <c r="G206" s="107"/>
      <c r="H206" s="151"/>
      <c r="I206" s="92" t="e">
        <f t="shared" si="45"/>
        <v>#NUM!</v>
      </c>
      <c r="J206" s="92" t="e">
        <f t="shared" si="42"/>
        <v>#NUM!</v>
      </c>
      <c r="K206" s="22"/>
      <c r="L206" s="135">
        <v>-1.4E-2</v>
      </c>
      <c r="M206" s="94" t="e">
        <f t="shared" si="46"/>
        <v>#NUM!</v>
      </c>
      <c r="N206" s="92" t="e">
        <f t="shared" si="47"/>
        <v>#NUM!</v>
      </c>
      <c r="O206" s="92" t="e">
        <f t="shared" si="43"/>
        <v>#NUM!</v>
      </c>
      <c r="P206" s="90"/>
      <c r="Q206" s="122">
        <v>42156</v>
      </c>
      <c r="R206" s="137" t="e">
        <f t="shared" si="50"/>
        <v>#NUM!</v>
      </c>
      <c r="S206" s="110">
        <f t="shared" si="54"/>
        <v>0</v>
      </c>
      <c r="T206" s="110" t="e">
        <f t="shared" si="51"/>
        <v>#NUM!</v>
      </c>
      <c r="U206" s="110">
        <f t="shared" si="52"/>
        <v>0</v>
      </c>
      <c r="V206" s="110" t="e">
        <f t="shared" si="48"/>
        <v>#NUM!</v>
      </c>
      <c r="W206" s="90"/>
      <c r="X206" s="49" t="e">
        <f t="shared" si="49"/>
        <v>#NUM!</v>
      </c>
      <c r="Y206" s="49" t="e">
        <f t="shared" si="55"/>
        <v>#NUM!</v>
      </c>
    </row>
    <row r="207" spans="1:25" s="16" customFormat="1" x14ac:dyDescent="0.2">
      <c r="A207" s="121">
        <v>42186</v>
      </c>
      <c r="B207" s="106">
        <f t="shared" si="53"/>
        <v>0</v>
      </c>
      <c r="C207" s="35"/>
      <c r="D207" s="35"/>
      <c r="E207" s="35"/>
      <c r="F207" s="106">
        <f t="shared" si="44"/>
        <v>0</v>
      </c>
      <c r="G207" s="107"/>
      <c r="H207" s="151"/>
      <c r="I207" s="92" t="e">
        <f t="shared" si="45"/>
        <v>#NUM!</v>
      </c>
      <c r="J207" s="92" t="e">
        <f t="shared" si="42"/>
        <v>#NUM!</v>
      </c>
      <c r="K207" s="22"/>
      <c r="L207" s="135">
        <v>-1.9E-2</v>
      </c>
      <c r="M207" s="94" t="e">
        <f t="shared" si="46"/>
        <v>#NUM!</v>
      </c>
      <c r="N207" s="92" t="e">
        <f t="shared" si="47"/>
        <v>#NUM!</v>
      </c>
      <c r="O207" s="92" t="e">
        <f t="shared" si="43"/>
        <v>#NUM!</v>
      </c>
      <c r="P207" s="90"/>
      <c r="Q207" s="122">
        <v>42186</v>
      </c>
      <c r="R207" s="137" t="e">
        <f t="shared" si="50"/>
        <v>#NUM!</v>
      </c>
      <c r="S207" s="110">
        <f t="shared" si="54"/>
        <v>0</v>
      </c>
      <c r="T207" s="110" t="e">
        <f t="shared" si="51"/>
        <v>#NUM!</v>
      </c>
      <c r="U207" s="110">
        <f t="shared" si="52"/>
        <v>0</v>
      </c>
      <c r="V207" s="110" t="e">
        <f t="shared" si="48"/>
        <v>#NUM!</v>
      </c>
      <c r="W207" s="90"/>
      <c r="X207" s="49" t="e">
        <f t="shared" si="49"/>
        <v>#NUM!</v>
      </c>
      <c r="Y207" s="49" t="e">
        <f t="shared" si="55"/>
        <v>#NUM!</v>
      </c>
    </row>
    <row r="208" spans="1:25" s="16" customFormat="1" x14ac:dyDescent="0.2">
      <c r="A208" s="121">
        <v>42217</v>
      </c>
      <c r="B208" s="106">
        <f t="shared" si="53"/>
        <v>0</v>
      </c>
      <c r="C208" s="35"/>
      <c r="D208" s="35"/>
      <c r="E208" s="35"/>
      <c r="F208" s="106">
        <f t="shared" si="44"/>
        <v>0</v>
      </c>
      <c r="G208" s="107"/>
      <c r="H208" s="151"/>
      <c r="I208" s="92" t="e">
        <f t="shared" si="45"/>
        <v>#NUM!</v>
      </c>
      <c r="J208" s="92" t="e">
        <f t="shared" si="42"/>
        <v>#NUM!</v>
      </c>
      <c r="K208" s="22"/>
      <c r="L208" s="135">
        <v>-2.8000000000000001E-2</v>
      </c>
      <c r="M208" s="94" t="e">
        <f t="shared" si="46"/>
        <v>#NUM!</v>
      </c>
      <c r="N208" s="92" t="e">
        <f t="shared" si="47"/>
        <v>#NUM!</v>
      </c>
      <c r="O208" s="92" t="e">
        <f t="shared" si="43"/>
        <v>#NUM!</v>
      </c>
      <c r="P208" s="90"/>
      <c r="Q208" s="122">
        <v>42217</v>
      </c>
      <c r="R208" s="137" t="e">
        <f t="shared" si="50"/>
        <v>#NUM!</v>
      </c>
      <c r="S208" s="110">
        <f t="shared" si="54"/>
        <v>0</v>
      </c>
      <c r="T208" s="110" t="e">
        <f t="shared" si="51"/>
        <v>#NUM!</v>
      </c>
      <c r="U208" s="110">
        <f t="shared" si="52"/>
        <v>0</v>
      </c>
      <c r="V208" s="110" t="e">
        <f t="shared" si="48"/>
        <v>#NUM!</v>
      </c>
      <c r="W208" s="90"/>
      <c r="X208" s="49" t="e">
        <f t="shared" si="49"/>
        <v>#NUM!</v>
      </c>
      <c r="Y208" s="49" t="e">
        <f t="shared" si="55"/>
        <v>#NUM!</v>
      </c>
    </row>
    <row r="209" spans="1:25" s="16" customFormat="1" x14ac:dyDescent="0.2">
      <c r="A209" s="121">
        <v>42248</v>
      </c>
      <c r="B209" s="106">
        <f t="shared" si="53"/>
        <v>0</v>
      </c>
      <c r="C209" s="35"/>
      <c r="D209" s="35"/>
      <c r="E209" s="35"/>
      <c r="F209" s="106">
        <f t="shared" si="44"/>
        <v>0</v>
      </c>
      <c r="G209" s="107"/>
      <c r="H209" s="151"/>
      <c r="I209" s="92" t="e">
        <f t="shared" si="45"/>
        <v>#NUM!</v>
      </c>
      <c r="J209" s="92" t="e">
        <f t="shared" si="42"/>
        <v>#NUM!</v>
      </c>
      <c r="K209" s="22"/>
      <c r="L209" s="135">
        <v>-3.6999999999999998E-2</v>
      </c>
      <c r="M209" s="94" t="e">
        <f t="shared" si="46"/>
        <v>#NUM!</v>
      </c>
      <c r="N209" s="92" t="e">
        <f t="shared" si="47"/>
        <v>#NUM!</v>
      </c>
      <c r="O209" s="92" t="e">
        <f t="shared" si="43"/>
        <v>#NUM!</v>
      </c>
      <c r="P209" s="90"/>
      <c r="Q209" s="122">
        <v>42248</v>
      </c>
      <c r="R209" s="137" t="e">
        <f t="shared" si="50"/>
        <v>#NUM!</v>
      </c>
      <c r="S209" s="110">
        <f t="shared" si="54"/>
        <v>0</v>
      </c>
      <c r="T209" s="110" t="e">
        <f t="shared" si="51"/>
        <v>#NUM!</v>
      </c>
      <c r="U209" s="110">
        <f t="shared" si="52"/>
        <v>0</v>
      </c>
      <c r="V209" s="110" t="e">
        <f t="shared" si="48"/>
        <v>#NUM!</v>
      </c>
      <c r="W209" s="90"/>
      <c r="X209" s="49" t="e">
        <f t="shared" si="49"/>
        <v>#NUM!</v>
      </c>
      <c r="Y209" s="49" t="e">
        <f t="shared" si="55"/>
        <v>#NUM!</v>
      </c>
    </row>
    <row r="210" spans="1:25" s="16" customFormat="1" x14ac:dyDescent="0.2">
      <c r="A210" s="121">
        <v>42278</v>
      </c>
      <c r="B210" s="106">
        <f t="shared" si="53"/>
        <v>0</v>
      </c>
      <c r="C210" s="35"/>
      <c r="D210" s="35"/>
      <c r="E210" s="35"/>
      <c r="F210" s="106">
        <f t="shared" si="44"/>
        <v>0</v>
      </c>
      <c r="G210" s="107"/>
      <c r="H210" s="151"/>
      <c r="I210" s="92" t="e">
        <f t="shared" si="45"/>
        <v>#NUM!</v>
      </c>
      <c r="J210" s="92" t="e">
        <f t="shared" si="42"/>
        <v>#NUM!</v>
      </c>
      <c r="K210" s="22"/>
      <c r="L210" s="135">
        <v>-5.3999999999999999E-2</v>
      </c>
      <c r="M210" s="94" t="e">
        <f t="shared" si="46"/>
        <v>#NUM!</v>
      </c>
      <c r="N210" s="92" t="e">
        <f t="shared" si="47"/>
        <v>#NUM!</v>
      </c>
      <c r="O210" s="92" t="e">
        <f t="shared" si="43"/>
        <v>#NUM!</v>
      </c>
      <c r="P210" s="90"/>
      <c r="Q210" s="122">
        <v>42278</v>
      </c>
      <c r="R210" s="137" t="e">
        <f t="shared" si="50"/>
        <v>#NUM!</v>
      </c>
      <c r="S210" s="110">
        <f t="shared" si="54"/>
        <v>0</v>
      </c>
      <c r="T210" s="110" t="e">
        <f t="shared" si="51"/>
        <v>#NUM!</v>
      </c>
      <c r="U210" s="110">
        <f t="shared" si="52"/>
        <v>0</v>
      </c>
      <c r="V210" s="110" t="e">
        <f t="shared" si="48"/>
        <v>#NUM!</v>
      </c>
      <c r="W210" s="90"/>
      <c r="X210" s="49" t="e">
        <f t="shared" si="49"/>
        <v>#NUM!</v>
      </c>
      <c r="Y210" s="49" t="e">
        <f t="shared" si="55"/>
        <v>#NUM!</v>
      </c>
    </row>
    <row r="211" spans="1:25" s="16" customFormat="1" x14ac:dyDescent="0.2">
      <c r="A211" s="121">
        <v>42309</v>
      </c>
      <c r="B211" s="106">
        <f t="shared" si="53"/>
        <v>0</v>
      </c>
      <c r="C211" s="35"/>
      <c r="D211" s="35"/>
      <c r="E211" s="35"/>
      <c r="F211" s="106">
        <f t="shared" si="44"/>
        <v>0</v>
      </c>
      <c r="G211" s="107"/>
      <c r="H211" s="151"/>
      <c r="I211" s="92" t="e">
        <f t="shared" si="45"/>
        <v>#NUM!</v>
      </c>
      <c r="J211" s="92" t="e">
        <f t="shared" si="42"/>
        <v>#NUM!</v>
      </c>
      <c r="K211" s="22"/>
      <c r="L211" s="135">
        <v>-8.7999999999999995E-2</v>
      </c>
      <c r="M211" s="94" t="e">
        <f t="shared" si="46"/>
        <v>#NUM!</v>
      </c>
      <c r="N211" s="92" t="e">
        <f t="shared" si="47"/>
        <v>#NUM!</v>
      </c>
      <c r="O211" s="92" t="e">
        <f t="shared" si="43"/>
        <v>#NUM!</v>
      </c>
      <c r="P211" s="90"/>
      <c r="Q211" s="122">
        <v>42309</v>
      </c>
      <c r="R211" s="137" t="e">
        <f t="shared" si="50"/>
        <v>#NUM!</v>
      </c>
      <c r="S211" s="110">
        <f t="shared" si="54"/>
        <v>0</v>
      </c>
      <c r="T211" s="110" t="e">
        <f t="shared" si="51"/>
        <v>#NUM!</v>
      </c>
      <c r="U211" s="110">
        <f t="shared" si="52"/>
        <v>0</v>
      </c>
      <c r="V211" s="110" t="e">
        <f t="shared" si="48"/>
        <v>#NUM!</v>
      </c>
      <c r="W211" s="90"/>
      <c r="X211" s="49" t="e">
        <f t="shared" si="49"/>
        <v>#NUM!</v>
      </c>
      <c r="Y211" s="49" t="e">
        <f t="shared" si="55"/>
        <v>#NUM!</v>
      </c>
    </row>
    <row r="212" spans="1:25" s="16" customFormat="1" x14ac:dyDescent="0.2">
      <c r="A212" s="121">
        <v>42339</v>
      </c>
      <c r="B212" s="106">
        <f t="shared" si="53"/>
        <v>0</v>
      </c>
      <c r="C212" s="35"/>
      <c r="D212" s="35"/>
      <c r="E212" s="35"/>
      <c r="F212" s="106">
        <f t="shared" si="44"/>
        <v>0</v>
      </c>
      <c r="G212" s="107"/>
      <c r="H212" s="151"/>
      <c r="I212" s="92" t="e">
        <f t="shared" si="45"/>
        <v>#NUM!</v>
      </c>
      <c r="J212" s="92" t="e">
        <f t="shared" si="42"/>
        <v>#NUM!</v>
      </c>
      <c r="K212" s="22"/>
      <c r="L212" s="135">
        <v>-0.126</v>
      </c>
      <c r="M212" s="94" t="e">
        <f t="shared" si="46"/>
        <v>#NUM!</v>
      </c>
      <c r="N212" s="92" t="e">
        <f t="shared" si="47"/>
        <v>#NUM!</v>
      </c>
      <c r="O212" s="92" t="e">
        <f t="shared" si="43"/>
        <v>#NUM!</v>
      </c>
      <c r="P212" s="90"/>
      <c r="Q212" s="122">
        <v>42339</v>
      </c>
      <c r="R212" s="137" t="e">
        <f t="shared" si="50"/>
        <v>#NUM!</v>
      </c>
      <c r="S212" s="110">
        <f t="shared" si="54"/>
        <v>0</v>
      </c>
      <c r="T212" s="110" t="e">
        <f t="shared" si="51"/>
        <v>#NUM!</v>
      </c>
      <c r="U212" s="110">
        <f t="shared" si="52"/>
        <v>0</v>
      </c>
      <c r="V212" s="110" t="e">
        <f t="shared" si="48"/>
        <v>#NUM!</v>
      </c>
      <c r="W212" s="90"/>
      <c r="X212" s="49" t="e">
        <f t="shared" si="49"/>
        <v>#NUM!</v>
      </c>
      <c r="Y212" s="49" t="e">
        <f t="shared" si="55"/>
        <v>#NUM!</v>
      </c>
    </row>
    <row r="213" spans="1:25" s="16" customFormat="1" x14ac:dyDescent="0.2">
      <c r="A213" s="121">
        <v>42370</v>
      </c>
      <c r="B213" s="106">
        <f t="shared" si="53"/>
        <v>0</v>
      </c>
      <c r="C213" s="35"/>
      <c r="D213" s="35"/>
      <c r="E213" s="35"/>
      <c r="F213" s="106">
        <f t="shared" si="44"/>
        <v>0</v>
      </c>
      <c r="G213" s="107"/>
      <c r="H213" s="151"/>
      <c r="I213" s="92" t="e">
        <f t="shared" si="45"/>
        <v>#NUM!</v>
      </c>
      <c r="J213" s="92" t="e">
        <f t="shared" si="42"/>
        <v>#NUM!</v>
      </c>
      <c r="K213" s="22"/>
      <c r="L213" s="135">
        <v>-0.14599999999999999</v>
      </c>
      <c r="M213" s="94" t="e">
        <f t="shared" si="46"/>
        <v>#NUM!</v>
      </c>
      <c r="N213" s="92" t="e">
        <f t="shared" si="47"/>
        <v>#NUM!</v>
      </c>
      <c r="O213" s="92" t="e">
        <f t="shared" si="43"/>
        <v>#NUM!</v>
      </c>
      <c r="P213" s="90"/>
      <c r="Q213" s="122">
        <v>42370</v>
      </c>
      <c r="R213" s="137" t="e">
        <f t="shared" si="50"/>
        <v>#NUM!</v>
      </c>
      <c r="S213" s="110">
        <f t="shared" si="54"/>
        <v>0</v>
      </c>
      <c r="T213" s="110" t="e">
        <f t="shared" si="51"/>
        <v>#NUM!</v>
      </c>
      <c r="U213" s="110">
        <f t="shared" si="52"/>
        <v>0</v>
      </c>
      <c r="V213" s="110" t="e">
        <f t="shared" si="48"/>
        <v>#NUM!</v>
      </c>
      <c r="W213" s="90"/>
      <c r="X213" s="49" t="e">
        <f t="shared" si="49"/>
        <v>#NUM!</v>
      </c>
      <c r="Y213" s="49" t="e">
        <f t="shared" si="55"/>
        <v>#NUM!</v>
      </c>
    </row>
    <row r="214" spans="1:25" s="16" customFormat="1" x14ac:dyDescent="0.2">
      <c r="A214" s="121">
        <v>42401</v>
      </c>
      <c r="B214" s="106">
        <f t="shared" si="53"/>
        <v>0</v>
      </c>
      <c r="C214" s="35"/>
      <c r="D214" s="35"/>
      <c r="E214" s="35"/>
      <c r="F214" s="106">
        <f t="shared" si="44"/>
        <v>0</v>
      </c>
      <c r="G214" s="107"/>
      <c r="H214" s="151"/>
      <c r="I214" s="92" t="e">
        <f t="shared" si="45"/>
        <v>#NUM!</v>
      </c>
      <c r="J214" s="92" t="e">
        <f t="shared" si="42"/>
        <v>#NUM!</v>
      </c>
      <c r="K214" s="22"/>
      <c r="L214" s="135">
        <v>-0.184</v>
      </c>
      <c r="M214" s="94" t="e">
        <f t="shared" si="46"/>
        <v>#NUM!</v>
      </c>
      <c r="N214" s="92" t="e">
        <f t="shared" si="47"/>
        <v>#NUM!</v>
      </c>
      <c r="O214" s="92" t="e">
        <f t="shared" si="43"/>
        <v>#NUM!</v>
      </c>
      <c r="P214" s="90"/>
      <c r="Q214" s="122">
        <v>42401</v>
      </c>
      <c r="R214" s="137" t="e">
        <f t="shared" si="50"/>
        <v>#NUM!</v>
      </c>
      <c r="S214" s="110">
        <f t="shared" si="54"/>
        <v>0</v>
      </c>
      <c r="T214" s="110" t="e">
        <f t="shared" si="51"/>
        <v>#NUM!</v>
      </c>
      <c r="U214" s="110">
        <f t="shared" si="52"/>
        <v>0</v>
      </c>
      <c r="V214" s="110" t="e">
        <f t="shared" si="48"/>
        <v>#NUM!</v>
      </c>
      <c r="W214" s="90"/>
      <c r="X214" s="49" t="e">
        <f t="shared" si="49"/>
        <v>#NUM!</v>
      </c>
      <c r="Y214" s="49" t="e">
        <f t="shared" si="55"/>
        <v>#NUM!</v>
      </c>
    </row>
    <row r="215" spans="1:25" s="16" customFormat="1" x14ac:dyDescent="0.2">
      <c r="A215" s="121">
        <v>42430</v>
      </c>
      <c r="B215" s="106">
        <f t="shared" si="53"/>
        <v>0</v>
      </c>
      <c r="C215" s="35"/>
      <c r="D215" s="35"/>
      <c r="E215" s="35"/>
      <c r="F215" s="106">
        <f t="shared" si="44"/>
        <v>0</v>
      </c>
      <c r="G215" s="107"/>
      <c r="H215" s="151"/>
      <c r="I215" s="92" t="e">
        <f t="shared" si="45"/>
        <v>#NUM!</v>
      </c>
      <c r="J215" s="92" t="e">
        <f t="shared" si="42"/>
        <v>#NUM!</v>
      </c>
      <c r="K215" s="22"/>
      <c r="L215" s="135">
        <v>-0.22900000000000001</v>
      </c>
      <c r="M215" s="94" t="e">
        <f t="shared" si="46"/>
        <v>#NUM!</v>
      </c>
      <c r="N215" s="92" t="e">
        <f t="shared" si="47"/>
        <v>#NUM!</v>
      </c>
      <c r="O215" s="92" t="e">
        <f t="shared" si="43"/>
        <v>#NUM!</v>
      </c>
      <c r="P215" s="90"/>
      <c r="Q215" s="122">
        <v>42430</v>
      </c>
      <c r="R215" s="137" t="e">
        <f t="shared" si="50"/>
        <v>#NUM!</v>
      </c>
      <c r="S215" s="110">
        <f t="shared" si="54"/>
        <v>0</v>
      </c>
      <c r="T215" s="110" t="e">
        <f t="shared" si="51"/>
        <v>#NUM!</v>
      </c>
      <c r="U215" s="110">
        <f t="shared" si="52"/>
        <v>0</v>
      </c>
      <c r="V215" s="110" t="e">
        <f t="shared" si="48"/>
        <v>#NUM!</v>
      </c>
      <c r="W215" s="90"/>
      <c r="X215" s="49" t="e">
        <f t="shared" si="49"/>
        <v>#NUM!</v>
      </c>
      <c r="Y215" s="49" t="e">
        <f t="shared" si="55"/>
        <v>#NUM!</v>
      </c>
    </row>
    <row r="216" spans="1:25" s="16" customFormat="1" x14ac:dyDescent="0.2">
      <c r="A216" s="121">
        <v>42461</v>
      </c>
      <c r="B216" s="106">
        <f t="shared" si="53"/>
        <v>0</v>
      </c>
      <c r="C216" s="35"/>
      <c r="D216" s="35"/>
      <c r="E216" s="35"/>
      <c r="F216" s="106">
        <f t="shared" si="44"/>
        <v>0</v>
      </c>
      <c r="G216" s="107"/>
      <c r="H216" s="151"/>
      <c r="I216" s="92" t="e">
        <f t="shared" si="45"/>
        <v>#NUM!</v>
      </c>
      <c r="J216" s="92" t="e">
        <f t="shared" si="42"/>
        <v>#NUM!</v>
      </c>
      <c r="K216" s="22"/>
      <c r="L216" s="135">
        <v>-0.249</v>
      </c>
      <c r="M216" s="94" t="e">
        <f t="shared" si="46"/>
        <v>#NUM!</v>
      </c>
      <c r="N216" s="92" t="e">
        <f t="shared" si="47"/>
        <v>#NUM!</v>
      </c>
      <c r="O216" s="92" t="e">
        <f t="shared" si="43"/>
        <v>#NUM!</v>
      </c>
      <c r="P216" s="90"/>
      <c r="Q216" s="122">
        <v>42461</v>
      </c>
      <c r="R216" s="137" t="e">
        <f t="shared" si="50"/>
        <v>#NUM!</v>
      </c>
      <c r="S216" s="110">
        <f t="shared" si="54"/>
        <v>0</v>
      </c>
      <c r="T216" s="110" t="e">
        <f t="shared" si="51"/>
        <v>#NUM!</v>
      </c>
      <c r="U216" s="110">
        <f t="shared" si="52"/>
        <v>0</v>
      </c>
      <c r="V216" s="110" t="e">
        <f t="shared" si="48"/>
        <v>#NUM!</v>
      </c>
      <c r="W216" s="90"/>
      <c r="X216" s="49" t="e">
        <f t="shared" si="49"/>
        <v>#NUM!</v>
      </c>
      <c r="Y216" s="49" t="e">
        <f t="shared" si="55"/>
        <v>#NUM!</v>
      </c>
    </row>
    <row r="217" spans="1:25" s="16" customFormat="1" x14ac:dyDescent="0.2">
      <c r="A217" s="121">
        <v>42491</v>
      </c>
      <c r="B217" s="106">
        <f t="shared" si="53"/>
        <v>0</v>
      </c>
      <c r="C217" s="35"/>
      <c r="D217" s="35"/>
      <c r="E217" s="35"/>
      <c r="F217" s="106">
        <f t="shared" si="44"/>
        <v>0</v>
      </c>
      <c r="G217" s="107"/>
      <c r="H217" s="151"/>
      <c r="I217" s="92" t="e">
        <f t="shared" si="45"/>
        <v>#NUM!</v>
      </c>
      <c r="J217" s="92" t="e">
        <f t="shared" si="42"/>
        <v>#NUM!</v>
      </c>
      <c r="K217" s="22"/>
      <c r="L217" s="135">
        <v>-0.25700000000000001</v>
      </c>
      <c r="M217" s="94" t="e">
        <f t="shared" si="46"/>
        <v>#NUM!</v>
      </c>
      <c r="N217" s="92" t="e">
        <f t="shared" si="47"/>
        <v>#NUM!</v>
      </c>
      <c r="O217" s="92" t="e">
        <f t="shared" si="43"/>
        <v>#NUM!</v>
      </c>
      <c r="P217" s="90"/>
      <c r="Q217" s="122">
        <v>42491</v>
      </c>
      <c r="R217" s="137" t="e">
        <f t="shared" si="50"/>
        <v>#NUM!</v>
      </c>
      <c r="S217" s="110">
        <f t="shared" si="54"/>
        <v>0</v>
      </c>
      <c r="T217" s="110" t="e">
        <f t="shared" si="51"/>
        <v>#NUM!</v>
      </c>
      <c r="U217" s="110">
        <f t="shared" si="52"/>
        <v>0</v>
      </c>
      <c r="V217" s="110" t="e">
        <f t="shared" si="48"/>
        <v>#NUM!</v>
      </c>
      <c r="W217" s="90"/>
      <c r="X217" s="49" t="e">
        <f t="shared" si="49"/>
        <v>#NUM!</v>
      </c>
      <c r="Y217" s="49" t="e">
        <f t="shared" si="55"/>
        <v>#NUM!</v>
      </c>
    </row>
    <row r="218" spans="1:25" s="16" customFormat="1" x14ac:dyDescent="0.2">
      <c r="A218" s="121">
        <v>42522</v>
      </c>
      <c r="B218" s="106">
        <f t="shared" si="53"/>
        <v>0</v>
      </c>
      <c r="C218" s="35"/>
      <c r="D218" s="35"/>
      <c r="E218" s="35"/>
      <c r="F218" s="106">
        <f t="shared" si="44"/>
        <v>0</v>
      </c>
      <c r="G218" s="107"/>
      <c r="H218" s="151"/>
      <c r="I218" s="92" t="e">
        <f t="shared" si="45"/>
        <v>#NUM!</v>
      </c>
      <c r="J218" s="92" t="e">
        <f t="shared" si="42"/>
        <v>#NUM!</v>
      </c>
      <c r="K218" s="22"/>
      <c r="L218" s="135">
        <v>-0.26800000000000002</v>
      </c>
      <c r="M218" s="94" t="e">
        <f t="shared" si="46"/>
        <v>#NUM!</v>
      </c>
      <c r="N218" s="92" t="e">
        <f t="shared" si="47"/>
        <v>#NUM!</v>
      </c>
      <c r="O218" s="92" t="e">
        <f t="shared" si="43"/>
        <v>#NUM!</v>
      </c>
      <c r="P218" s="90"/>
      <c r="Q218" s="122">
        <v>42522</v>
      </c>
      <c r="R218" s="137" t="e">
        <f t="shared" si="50"/>
        <v>#NUM!</v>
      </c>
      <c r="S218" s="110">
        <f t="shared" si="54"/>
        <v>0</v>
      </c>
      <c r="T218" s="110" t="e">
        <f t="shared" si="51"/>
        <v>#NUM!</v>
      </c>
      <c r="U218" s="110">
        <f t="shared" si="52"/>
        <v>0</v>
      </c>
      <c r="V218" s="110" t="e">
        <f t="shared" si="48"/>
        <v>#NUM!</v>
      </c>
      <c r="W218" s="90"/>
      <c r="X218" s="49" t="e">
        <f t="shared" si="49"/>
        <v>#NUM!</v>
      </c>
      <c r="Y218" s="49" t="e">
        <f t="shared" si="55"/>
        <v>#NUM!</v>
      </c>
    </row>
    <row r="219" spans="1:25" s="16" customFormat="1" x14ac:dyDescent="0.2">
      <c r="A219" s="121">
        <v>42552</v>
      </c>
      <c r="B219" s="106">
        <f t="shared" si="53"/>
        <v>0</v>
      </c>
      <c r="C219" s="35"/>
      <c r="D219" s="35"/>
      <c r="E219" s="35"/>
      <c r="F219" s="106">
        <f t="shared" si="44"/>
        <v>0</v>
      </c>
      <c r="G219" s="107"/>
      <c r="H219" s="151"/>
      <c r="I219" s="92" t="e">
        <f t="shared" si="45"/>
        <v>#NUM!</v>
      </c>
      <c r="J219" s="92" t="e">
        <f t="shared" si="42"/>
        <v>#NUM!</v>
      </c>
      <c r="K219" s="22"/>
      <c r="L219" s="135">
        <v>-0.29499999999999998</v>
      </c>
      <c r="M219" s="94" t="e">
        <f t="shared" si="46"/>
        <v>#NUM!</v>
      </c>
      <c r="N219" s="92" t="e">
        <f t="shared" si="47"/>
        <v>#NUM!</v>
      </c>
      <c r="O219" s="92" t="e">
        <f t="shared" si="43"/>
        <v>#NUM!</v>
      </c>
      <c r="P219" s="90"/>
      <c r="Q219" s="122">
        <v>42552</v>
      </c>
      <c r="R219" s="137" t="e">
        <f t="shared" si="50"/>
        <v>#NUM!</v>
      </c>
      <c r="S219" s="110">
        <f t="shared" si="54"/>
        <v>0</v>
      </c>
      <c r="T219" s="110" t="e">
        <f t="shared" si="51"/>
        <v>#NUM!</v>
      </c>
      <c r="U219" s="110">
        <f t="shared" si="52"/>
        <v>0</v>
      </c>
      <c r="V219" s="110" t="e">
        <f t="shared" si="48"/>
        <v>#NUM!</v>
      </c>
      <c r="W219" s="90"/>
      <c r="X219" s="49" t="e">
        <f t="shared" si="49"/>
        <v>#NUM!</v>
      </c>
      <c r="Y219" s="49" t="e">
        <f t="shared" si="55"/>
        <v>#NUM!</v>
      </c>
    </row>
    <row r="220" spans="1:25" s="16" customFormat="1" x14ac:dyDescent="0.2">
      <c r="A220" s="121">
        <v>42583</v>
      </c>
      <c r="B220" s="106">
        <f t="shared" si="53"/>
        <v>0</v>
      </c>
      <c r="C220" s="35"/>
      <c r="D220" s="35"/>
      <c r="E220" s="35"/>
      <c r="F220" s="106">
        <f t="shared" si="44"/>
        <v>0</v>
      </c>
      <c r="G220" s="107"/>
      <c r="H220" s="151"/>
      <c r="I220" s="92" t="e">
        <f t="shared" si="45"/>
        <v>#NUM!</v>
      </c>
      <c r="J220" s="92" t="e">
        <f t="shared" si="42"/>
        <v>#NUM!</v>
      </c>
      <c r="K220" s="22"/>
      <c r="L220" s="135">
        <v>-0.29799999999999999</v>
      </c>
      <c r="M220" s="94" t="e">
        <f t="shared" si="46"/>
        <v>#NUM!</v>
      </c>
      <c r="N220" s="92" t="e">
        <f t="shared" si="47"/>
        <v>#NUM!</v>
      </c>
      <c r="O220" s="92" t="e">
        <f t="shared" si="43"/>
        <v>#NUM!</v>
      </c>
      <c r="P220" s="90"/>
      <c r="Q220" s="122">
        <v>42583</v>
      </c>
      <c r="R220" s="137" t="e">
        <f t="shared" si="50"/>
        <v>#NUM!</v>
      </c>
      <c r="S220" s="110">
        <f t="shared" si="54"/>
        <v>0</v>
      </c>
      <c r="T220" s="110" t="e">
        <f t="shared" si="51"/>
        <v>#NUM!</v>
      </c>
      <c r="U220" s="110">
        <f t="shared" si="52"/>
        <v>0</v>
      </c>
      <c r="V220" s="110" t="e">
        <f t="shared" si="48"/>
        <v>#NUM!</v>
      </c>
      <c r="W220" s="90"/>
      <c r="X220" s="49" t="e">
        <f t="shared" si="49"/>
        <v>#NUM!</v>
      </c>
      <c r="Y220" s="49" t="e">
        <f t="shared" si="55"/>
        <v>#NUM!</v>
      </c>
    </row>
    <row r="221" spans="1:25" s="16" customFormat="1" x14ac:dyDescent="0.2">
      <c r="A221" s="121">
        <v>42614</v>
      </c>
      <c r="B221" s="106">
        <f t="shared" si="53"/>
        <v>0</v>
      </c>
      <c r="C221" s="35"/>
      <c r="D221" s="35"/>
      <c r="E221" s="35"/>
      <c r="F221" s="106">
        <f t="shared" si="44"/>
        <v>0</v>
      </c>
      <c r="G221" s="107"/>
      <c r="H221" s="151"/>
      <c r="I221" s="92" t="e">
        <f t="shared" si="45"/>
        <v>#NUM!</v>
      </c>
      <c r="J221" s="92" t="e">
        <f t="shared" si="42"/>
        <v>#NUM!</v>
      </c>
      <c r="K221" s="22"/>
      <c r="L221" s="135">
        <v>-0.30199999999999999</v>
      </c>
      <c r="M221" s="94" t="e">
        <f t="shared" si="46"/>
        <v>#NUM!</v>
      </c>
      <c r="N221" s="92" t="e">
        <f t="shared" si="47"/>
        <v>#NUM!</v>
      </c>
      <c r="O221" s="92" t="e">
        <f t="shared" si="43"/>
        <v>#NUM!</v>
      </c>
      <c r="P221" s="90"/>
      <c r="Q221" s="122">
        <v>42614</v>
      </c>
      <c r="R221" s="137" t="e">
        <f t="shared" si="50"/>
        <v>#NUM!</v>
      </c>
      <c r="S221" s="110">
        <f t="shared" si="54"/>
        <v>0</v>
      </c>
      <c r="T221" s="110" t="e">
        <f t="shared" si="51"/>
        <v>#NUM!</v>
      </c>
      <c r="U221" s="110">
        <f t="shared" si="52"/>
        <v>0</v>
      </c>
      <c r="V221" s="110" t="e">
        <f t="shared" si="48"/>
        <v>#NUM!</v>
      </c>
      <c r="W221" s="90"/>
      <c r="X221" s="49" t="e">
        <f t="shared" si="49"/>
        <v>#NUM!</v>
      </c>
      <c r="Y221" s="49" t="e">
        <f t="shared" si="55"/>
        <v>#NUM!</v>
      </c>
    </row>
    <row r="222" spans="1:25" s="16" customFormat="1" x14ac:dyDescent="0.2">
      <c r="A222" s="121">
        <v>42644</v>
      </c>
      <c r="B222" s="106">
        <f t="shared" si="53"/>
        <v>0</v>
      </c>
      <c r="C222" s="35"/>
      <c r="D222" s="35"/>
      <c r="E222" s="35"/>
      <c r="F222" s="106">
        <f t="shared" si="44"/>
        <v>0</v>
      </c>
      <c r="G222" s="107"/>
      <c r="H222" s="151"/>
      <c r="I222" s="92" t="e">
        <f t="shared" si="45"/>
        <v>#NUM!</v>
      </c>
      <c r="J222" s="92" t="e">
        <f t="shared" si="42"/>
        <v>#NUM!</v>
      </c>
      <c r="K222" s="22"/>
      <c r="L222" s="135">
        <v>-0.309</v>
      </c>
      <c r="M222" s="94" t="e">
        <f t="shared" si="46"/>
        <v>#NUM!</v>
      </c>
      <c r="N222" s="92" t="e">
        <f t="shared" si="47"/>
        <v>#NUM!</v>
      </c>
      <c r="O222" s="92" t="e">
        <f t="shared" si="43"/>
        <v>#NUM!</v>
      </c>
      <c r="P222" s="90"/>
      <c r="Q222" s="122">
        <v>42644</v>
      </c>
      <c r="R222" s="137" t="e">
        <f t="shared" si="50"/>
        <v>#NUM!</v>
      </c>
      <c r="S222" s="110">
        <f t="shared" si="54"/>
        <v>0</v>
      </c>
      <c r="T222" s="110" t="e">
        <f t="shared" si="51"/>
        <v>#NUM!</v>
      </c>
      <c r="U222" s="110">
        <f t="shared" si="52"/>
        <v>0</v>
      </c>
      <c r="V222" s="110" t="e">
        <f t="shared" si="48"/>
        <v>#NUM!</v>
      </c>
      <c r="W222" s="90"/>
      <c r="X222" s="49" t="e">
        <f t="shared" si="49"/>
        <v>#NUM!</v>
      </c>
      <c r="Y222" s="49" t="e">
        <f t="shared" si="55"/>
        <v>#NUM!</v>
      </c>
    </row>
    <row r="223" spans="1:25" s="16" customFormat="1" x14ac:dyDescent="0.2">
      <c r="A223" s="121">
        <v>42675</v>
      </c>
      <c r="B223" s="106">
        <f t="shared" si="53"/>
        <v>0</v>
      </c>
      <c r="C223" s="35"/>
      <c r="D223" s="35"/>
      <c r="E223" s="35"/>
      <c r="F223" s="106">
        <f t="shared" si="44"/>
        <v>0</v>
      </c>
      <c r="G223" s="107"/>
      <c r="H223" s="151"/>
      <c r="I223" s="92" t="e">
        <f t="shared" si="45"/>
        <v>#NUM!</v>
      </c>
      <c r="J223" s="92" t="e">
        <f t="shared" si="42"/>
        <v>#NUM!</v>
      </c>
      <c r="K223" s="22"/>
      <c r="L223" s="135">
        <v>-0.313</v>
      </c>
      <c r="M223" s="94" t="e">
        <f t="shared" si="46"/>
        <v>#NUM!</v>
      </c>
      <c r="N223" s="92" t="e">
        <f t="shared" si="47"/>
        <v>#NUM!</v>
      </c>
      <c r="O223" s="92" t="e">
        <f t="shared" si="43"/>
        <v>#NUM!</v>
      </c>
      <c r="P223" s="90"/>
      <c r="Q223" s="122">
        <v>42675</v>
      </c>
      <c r="R223" s="137" t="e">
        <f t="shared" si="50"/>
        <v>#NUM!</v>
      </c>
      <c r="S223" s="110">
        <f t="shared" si="54"/>
        <v>0</v>
      </c>
      <c r="T223" s="110" t="e">
        <f t="shared" si="51"/>
        <v>#NUM!</v>
      </c>
      <c r="U223" s="110">
        <f t="shared" si="52"/>
        <v>0</v>
      </c>
      <c r="V223" s="110" t="e">
        <f t="shared" si="48"/>
        <v>#NUM!</v>
      </c>
      <c r="W223" s="90"/>
      <c r="X223" s="49" t="e">
        <f t="shared" si="49"/>
        <v>#NUM!</v>
      </c>
      <c r="Y223" s="49" t="e">
        <f t="shared" si="55"/>
        <v>#NUM!</v>
      </c>
    </row>
    <row r="224" spans="1:25" s="16" customFormat="1" x14ac:dyDescent="0.2">
      <c r="A224" s="121">
        <v>42705</v>
      </c>
      <c r="B224" s="106">
        <f t="shared" si="53"/>
        <v>0</v>
      </c>
      <c r="C224" s="35"/>
      <c r="D224" s="35"/>
      <c r="E224" s="35"/>
      <c r="F224" s="106">
        <f t="shared" si="44"/>
        <v>0</v>
      </c>
      <c r="G224" s="107"/>
      <c r="H224" s="151"/>
      <c r="I224" s="92" t="e">
        <f t="shared" si="45"/>
        <v>#NUM!</v>
      </c>
      <c r="J224" s="92" t="e">
        <f t="shared" si="42"/>
        <v>#NUM!</v>
      </c>
      <c r="K224" s="22"/>
      <c r="L224" s="135">
        <v>-0.316</v>
      </c>
      <c r="M224" s="94" t="e">
        <f t="shared" si="46"/>
        <v>#NUM!</v>
      </c>
      <c r="N224" s="92" t="e">
        <f t="shared" si="47"/>
        <v>#NUM!</v>
      </c>
      <c r="O224" s="92" t="e">
        <f t="shared" si="43"/>
        <v>#NUM!</v>
      </c>
      <c r="P224" s="90"/>
      <c r="Q224" s="122">
        <v>42705</v>
      </c>
      <c r="R224" s="137" t="e">
        <f t="shared" si="50"/>
        <v>#NUM!</v>
      </c>
      <c r="S224" s="110">
        <f t="shared" si="54"/>
        <v>0</v>
      </c>
      <c r="T224" s="110" t="e">
        <f t="shared" si="51"/>
        <v>#NUM!</v>
      </c>
      <c r="U224" s="110">
        <f t="shared" si="52"/>
        <v>0</v>
      </c>
      <c r="V224" s="110" t="e">
        <f t="shared" si="48"/>
        <v>#NUM!</v>
      </c>
      <c r="W224" s="90"/>
      <c r="X224" s="49" t="e">
        <f t="shared" si="49"/>
        <v>#NUM!</v>
      </c>
      <c r="Y224" s="49" t="e">
        <f t="shared" si="55"/>
        <v>#NUM!</v>
      </c>
    </row>
    <row r="225" spans="1:25" s="16" customFormat="1" x14ac:dyDescent="0.2">
      <c r="A225" s="121">
        <v>42736</v>
      </c>
      <c r="B225" s="106">
        <f t="shared" si="53"/>
        <v>0</v>
      </c>
      <c r="C225" s="35"/>
      <c r="D225" s="35"/>
      <c r="E225" s="35"/>
      <c r="F225" s="106">
        <f t="shared" si="44"/>
        <v>0</v>
      </c>
      <c r="G225" s="107"/>
      <c r="H225" s="151"/>
      <c r="I225" s="92" t="e">
        <f t="shared" si="45"/>
        <v>#NUM!</v>
      </c>
      <c r="J225" s="92" t="e">
        <f t="shared" si="42"/>
        <v>#NUM!</v>
      </c>
      <c r="K225" s="22"/>
      <c r="L225" s="135">
        <v>-0.32600000000000001</v>
      </c>
      <c r="M225" s="94" t="e">
        <f t="shared" si="46"/>
        <v>#NUM!</v>
      </c>
      <c r="N225" s="92" t="e">
        <f t="shared" si="47"/>
        <v>#NUM!</v>
      </c>
      <c r="O225" s="92" t="e">
        <f t="shared" si="43"/>
        <v>#NUM!</v>
      </c>
      <c r="P225" s="90"/>
      <c r="Q225" s="122">
        <v>42736</v>
      </c>
      <c r="R225" s="137" t="e">
        <f t="shared" si="50"/>
        <v>#NUM!</v>
      </c>
      <c r="S225" s="110">
        <f t="shared" si="54"/>
        <v>0</v>
      </c>
      <c r="T225" s="110" t="e">
        <f t="shared" si="51"/>
        <v>#NUM!</v>
      </c>
      <c r="U225" s="110">
        <f t="shared" si="52"/>
        <v>0</v>
      </c>
      <c r="V225" s="110" t="e">
        <f t="shared" si="48"/>
        <v>#NUM!</v>
      </c>
      <c r="W225" s="90"/>
      <c r="X225" s="49" t="e">
        <f t="shared" si="49"/>
        <v>#NUM!</v>
      </c>
      <c r="Y225" s="49" t="e">
        <f t="shared" si="55"/>
        <v>#NUM!</v>
      </c>
    </row>
    <row r="226" spans="1:25" s="16" customFormat="1" x14ac:dyDescent="0.2">
      <c r="A226" s="121">
        <v>42767</v>
      </c>
      <c r="B226" s="106">
        <f t="shared" si="53"/>
        <v>0</v>
      </c>
      <c r="C226" s="35"/>
      <c r="D226" s="35"/>
      <c r="E226" s="35"/>
      <c r="F226" s="106">
        <f t="shared" si="44"/>
        <v>0</v>
      </c>
      <c r="G226" s="107"/>
      <c r="H226" s="151"/>
      <c r="I226" s="92" t="e">
        <f t="shared" si="45"/>
        <v>#NUM!</v>
      </c>
      <c r="J226" s="92" t="e">
        <f t="shared" si="42"/>
        <v>#NUM!</v>
      </c>
      <c r="K226" s="22"/>
      <c r="L226" s="135">
        <v>-0.32900000000000001</v>
      </c>
      <c r="M226" s="94" t="e">
        <f t="shared" si="46"/>
        <v>#NUM!</v>
      </c>
      <c r="N226" s="92" t="e">
        <f t="shared" si="47"/>
        <v>#NUM!</v>
      </c>
      <c r="O226" s="92" t="e">
        <f t="shared" si="43"/>
        <v>#NUM!</v>
      </c>
      <c r="P226" s="90"/>
      <c r="Q226" s="122">
        <v>42767</v>
      </c>
      <c r="R226" s="137" t="e">
        <f t="shared" si="50"/>
        <v>#NUM!</v>
      </c>
      <c r="S226" s="110">
        <f t="shared" si="54"/>
        <v>0</v>
      </c>
      <c r="T226" s="110" t="e">
        <f t="shared" si="51"/>
        <v>#NUM!</v>
      </c>
      <c r="U226" s="110">
        <f t="shared" si="52"/>
        <v>0</v>
      </c>
      <c r="V226" s="110" t="e">
        <f t="shared" si="48"/>
        <v>#NUM!</v>
      </c>
      <c r="W226" s="90"/>
      <c r="X226" s="49" t="e">
        <f t="shared" si="49"/>
        <v>#NUM!</v>
      </c>
      <c r="Y226" s="49" t="e">
        <f t="shared" si="55"/>
        <v>#NUM!</v>
      </c>
    </row>
    <row r="227" spans="1:25" s="16" customFormat="1" x14ac:dyDescent="0.2">
      <c r="A227" s="121">
        <v>42795</v>
      </c>
      <c r="B227" s="106">
        <f t="shared" si="53"/>
        <v>0</v>
      </c>
      <c r="C227" s="35"/>
      <c r="D227" s="35"/>
      <c r="E227" s="35"/>
      <c r="F227" s="106">
        <f t="shared" si="44"/>
        <v>0</v>
      </c>
      <c r="G227" s="107"/>
      <c r="H227" s="151"/>
      <c r="I227" s="92" t="e">
        <f t="shared" si="45"/>
        <v>#NUM!</v>
      </c>
      <c r="J227" s="92" t="e">
        <f t="shared" si="42"/>
        <v>#NUM!</v>
      </c>
      <c r="K227" s="22"/>
      <c r="L227" s="135">
        <v>-0.32900000000000001</v>
      </c>
      <c r="M227" s="94" t="e">
        <f t="shared" si="46"/>
        <v>#NUM!</v>
      </c>
      <c r="N227" s="92" t="e">
        <f t="shared" si="47"/>
        <v>#NUM!</v>
      </c>
      <c r="O227" s="92" t="e">
        <f t="shared" si="43"/>
        <v>#NUM!</v>
      </c>
      <c r="P227" s="90"/>
      <c r="Q227" s="122">
        <v>42795</v>
      </c>
      <c r="R227" s="137" t="e">
        <f t="shared" si="50"/>
        <v>#NUM!</v>
      </c>
      <c r="S227" s="110">
        <f t="shared" si="54"/>
        <v>0</v>
      </c>
      <c r="T227" s="110" t="e">
        <f t="shared" si="51"/>
        <v>#NUM!</v>
      </c>
      <c r="U227" s="110">
        <f t="shared" si="52"/>
        <v>0</v>
      </c>
      <c r="V227" s="110" t="e">
        <f t="shared" si="48"/>
        <v>#NUM!</v>
      </c>
      <c r="W227" s="90"/>
      <c r="X227" s="49" t="e">
        <f t="shared" si="49"/>
        <v>#NUM!</v>
      </c>
      <c r="Y227" s="49" t="e">
        <f t="shared" si="55"/>
        <v>#NUM!</v>
      </c>
    </row>
    <row r="228" spans="1:25" s="16" customFormat="1" x14ac:dyDescent="0.2">
      <c r="A228" s="121">
        <v>42826</v>
      </c>
      <c r="B228" s="106">
        <f t="shared" si="53"/>
        <v>0</v>
      </c>
      <c r="C228" s="35"/>
      <c r="D228" s="35"/>
      <c r="E228" s="35"/>
      <c r="F228" s="106">
        <f t="shared" si="44"/>
        <v>0</v>
      </c>
      <c r="G228" s="107"/>
      <c r="H228" s="151"/>
      <c r="I228" s="92" t="e">
        <f t="shared" si="45"/>
        <v>#NUM!</v>
      </c>
      <c r="J228" s="92" t="e">
        <f t="shared" si="42"/>
        <v>#NUM!</v>
      </c>
      <c r="K228" s="22"/>
      <c r="L228" s="135">
        <v>-0.33</v>
      </c>
      <c r="M228" s="94" t="e">
        <f t="shared" si="46"/>
        <v>#NUM!</v>
      </c>
      <c r="N228" s="92" t="e">
        <f t="shared" si="47"/>
        <v>#NUM!</v>
      </c>
      <c r="O228" s="92" t="e">
        <f t="shared" si="43"/>
        <v>#NUM!</v>
      </c>
      <c r="P228" s="90"/>
      <c r="Q228" s="122">
        <v>42826</v>
      </c>
      <c r="R228" s="137" t="e">
        <f t="shared" si="50"/>
        <v>#NUM!</v>
      </c>
      <c r="S228" s="110">
        <f t="shared" si="54"/>
        <v>0</v>
      </c>
      <c r="T228" s="110" t="e">
        <f t="shared" si="51"/>
        <v>#NUM!</v>
      </c>
      <c r="U228" s="110">
        <f t="shared" si="52"/>
        <v>0</v>
      </c>
      <c r="V228" s="110" t="e">
        <f t="shared" si="48"/>
        <v>#NUM!</v>
      </c>
      <c r="W228" s="90"/>
      <c r="X228" s="49" t="e">
        <f t="shared" si="49"/>
        <v>#NUM!</v>
      </c>
      <c r="Y228" s="49" t="e">
        <f t="shared" si="55"/>
        <v>#NUM!</v>
      </c>
    </row>
    <row r="229" spans="1:25" s="16" customFormat="1" x14ac:dyDescent="0.2">
      <c r="A229" s="121">
        <v>42856</v>
      </c>
      <c r="B229" s="106">
        <f t="shared" si="53"/>
        <v>0</v>
      </c>
      <c r="C229" s="35"/>
      <c r="D229" s="35"/>
      <c r="E229" s="35"/>
      <c r="F229" s="106">
        <f t="shared" si="44"/>
        <v>0</v>
      </c>
      <c r="G229" s="107"/>
      <c r="H229" s="151"/>
      <c r="I229" s="92" t="e">
        <f t="shared" si="45"/>
        <v>#NUM!</v>
      </c>
      <c r="J229" s="92" t="e">
        <f t="shared" si="42"/>
        <v>#NUM!</v>
      </c>
      <c r="K229" s="22"/>
      <c r="L229" s="135">
        <v>-0.32900000000000001</v>
      </c>
      <c r="M229" s="94" t="e">
        <f t="shared" si="46"/>
        <v>#NUM!</v>
      </c>
      <c r="N229" s="92" t="e">
        <f t="shared" si="47"/>
        <v>#NUM!</v>
      </c>
      <c r="O229" s="92" t="e">
        <f t="shared" si="43"/>
        <v>#NUM!</v>
      </c>
      <c r="P229" s="90"/>
      <c r="Q229" s="122">
        <v>42856</v>
      </c>
      <c r="R229" s="137" t="e">
        <f t="shared" si="50"/>
        <v>#NUM!</v>
      </c>
      <c r="S229" s="110">
        <f t="shared" si="54"/>
        <v>0</v>
      </c>
      <c r="T229" s="110" t="e">
        <f t="shared" si="51"/>
        <v>#NUM!</v>
      </c>
      <c r="U229" s="110">
        <f t="shared" si="52"/>
        <v>0</v>
      </c>
      <c r="V229" s="110" t="e">
        <f t="shared" si="48"/>
        <v>#NUM!</v>
      </c>
      <c r="W229" s="90"/>
      <c r="X229" s="49" t="e">
        <f t="shared" si="49"/>
        <v>#NUM!</v>
      </c>
      <c r="Y229" s="49" t="e">
        <f t="shared" si="55"/>
        <v>#NUM!</v>
      </c>
    </row>
    <row r="230" spans="1:25" s="16" customFormat="1" x14ac:dyDescent="0.2">
      <c r="A230" s="121">
        <v>42887</v>
      </c>
      <c r="B230" s="106">
        <f t="shared" si="53"/>
        <v>0</v>
      </c>
      <c r="C230" s="35"/>
      <c r="D230" s="35"/>
      <c r="E230" s="35"/>
      <c r="F230" s="106">
        <f t="shared" si="44"/>
        <v>0</v>
      </c>
      <c r="G230" s="107"/>
      <c r="H230" s="151"/>
      <c r="I230" s="92" t="e">
        <f t="shared" si="45"/>
        <v>#NUM!</v>
      </c>
      <c r="J230" s="92" t="e">
        <f t="shared" si="42"/>
        <v>#NUM!</v>
      </c>
      <c r="K230" s="22"/>
      <c r="L230" s="135">
        <v>-0.33</v>
      </c>
      <c r="M230" s="94" t="e">
        <f t="shared" si="46"/>
        <v>#NUM!</v>
      </c>
      <c r="N230" s="92" t="e">
        <f t="shared" si="47"/>
        <v>#NUM!</v>
      </c>
      <c r="O230" s="92" t="e">
        <f t="shared" si="43"/>
        <v>#NUM!</v>
      </c>
      <c r="P230" s="90"/>
      <c r="Q230" s="122">
        <v>42887</v>
      </c>
      <c r="R230" s="137" t="e">
        <f t="shared" si="50"/>
        <v>#NUM!</v>
      </c>
      <c r="S230" s="110">
        <f t="shared" si="54"/>
        <v>0</v>
      </c>
      <c r="T230" s="110" t="e">
        <f t="shared" si="51"/>
        <v>#NUM!</v>
      </c>
      <c r="U230" s="110">
        <f t="shared" si="52"/>
        <v>0</v>
      </c>
      <c r="V230" s="110" t="e">
        <f t="shared" si="48"/>
        <v>#NUM!</v>
      </c>
      <c r="W230" s="90"/>
      <c r="X230" s="49" t="e">
        <f t="shared" si="49"/>
        <v>#NUM!</v>
      </c>
      <c r="Y230" s="49" t="e">
        <f t="shared" si="55"/>
        <v>#NUM!</v>
      </c>
    </row>
    <row r="231" spans="1:25" s="16" customFormat="1" x14ac:dyDescent="0.2">
      <c r="A231" s="121">
        <v>42917</v>
      </c>
      <c r="B231" s="106">
        <f t="shared" si="53"/>
        <v>0</v>
      </c>
      <c r="C231" s="35"/>
      <c r="D231" s="35"/>
      <c r="E231" s="35"/>
      <c r="F231" s="106">
        <f t="shared" si="44"/>
        <v>0</v>
      </c>
      <c r="G231" s="107"/>
      <c r="H231" s="151"/>
      <c r="I231" s="92" t="e">
        <f t="shared" si="45"/>
        <v>#NUM!</v>
      </c>
      <c r="J231" s="92" t="e">
        <f t="shared" si="42"/>
        <v>#NUM!</v>
      </c>
      <c r="K231" s="22"/>
      <c r="L231" s="135">
        <v>-0.33</v>
      </c>
      <c r="M231" s="94" t="e">
        <f t="shared" si="46"/>
        <v>#NUM!</v>
      </c>
      <c r="N231" s="92" t="e">
        <f t="shared" si="47"/>
        <v>#NUM!</v>
      </c>
      <c r="O231" s="92" t="e">
        <f t="shared" si="43"/>
        <v>#NUM!</v>
      </c>
      <c r="P231" s="90"/>
      <c r="Q231" s="122">
        <v>42917</v>
      </c>
      <c r="R231" s="137" t="e">
        <f t="shared" si="50"/>
        <v>#NUM!</v>
      </c>
      <c r="S231" s="110">
        <f t="shared" si="54"/>
        <v>0</v>
      </c>
      <c r="T231" s="110" t="e">
        <f t="shared" si="51"/>
        <v>#NUM!</v>
      </c>
      <c r="U231" s="110">
        <f t="shared" si="52"/>
        <v>0</v>
      </c>
      <c r="V231" s="110" t="e">
        <f t="shared" si="48"/>
        <v>#NUM!</v>
      </c>
      <c r="W231" s="90"/>
      <c r="X231" s="49" t="e">
        <f t="shared" si="49"/>
        <v>#NUM!</v>
      </c>
      <c r="Y231" s="49" t="e">
        <f t="shared" si="55"/>
        <v>#NUM!</v>
      </c>
    </row>
    <row r="232" spans="1:25" s="16" customFormat="1" x14ac:dyDescent="0.2">
      <c r="A232" s="121">
        <v>42948</v>
      </c>
      <c r="B232" s="106">
        <f t="shared" si="53"/>
        <v>0</v>
      </c>
      <c r="C232" s="35"/>
      <c r="D232" s="35"/>
      <c r="E232" s="35"/>
      <c r="F232" s="106">
        <f t="shared" si="44"/>
        <v>0</v>
      </c>
      <c r="G232" s="107"/>
      <c r="H232" s="151"/>
      <c r="I232" s="92" t="e">
        <f t="shared" si="45"/>
        <v>#NUM!</v>
      </c>
      <c r="J232" s="92" t="e">
        <f t="shared" si="42"/>
        <v>#NUM!</v>
      </c>
      <c r="K232" s="22"/>
      <c r="L232" s="135">
        <v>-0.32900000000000001</v>
      </c>
      <c r="M232" s="94" t="e">
        <f t="shared" si="46"/>
        <v>#NUM!</v>
      </c>
      <c r="N232" s="92" t="e">
        <f t="shared" si="47"/>
        <v>#NUM!</v>
      </c>
      <c r="O232" s="92" t="e">
        <f t="shared" si="43"/>
        <v>#NUM!</v>
      </c>
      <c r="P232" s="90"/>
      <c r="Q232" s="122">
        <v>42948</v>
      </c>
      <c r="R232" s="137" t="e">
        <f t="shared" si="50"/>
        <v>#NUM!</v>
      </c>
      <c r="S232" s="110">
        <f t="shared" si="54"/>
        <v>0</v>
      </c>
      <c r="T232" s="110" t="e">
        <f t="shared" si="51"/>
        <v>#NUM!</v>
      </c>
      <c r="U232" s="110">
        <f t="shared" si="52"/>
        <v>0</v>
      </c>
      <c r="V232" s="110" t="e">
        <f t="shared" si="48"/>
        <v>#NUM!</v>
      </c>
      <c r="W232" s="90"/>
      <c r="X232" s="49" t="e">
        <f t="shared" si="49"/>
        <v>#NUM!</v>
      </c>
      <c r="Y232" s="49" t="e">
        <f t="shared" si="55"/>
        <v>#NUM!</v>
      </c>
    </row>
    <row r="233" spans="1:25" s="16" customFormat="1" x14ac:dyDescent="0.2">
      <c r="A233" s="121">
        <v>42979</v>
      </c>
      <c r="B233" s="106">
        <f t="shared" si="53"/>
        <v>0</v>
      </c>
      <c r="C233" s="35"/>
      <c r="D233" s="35"/>
      <c r="E233" s="35"/>
      <c r="F233" s="106">
        <f t="shared" si="44"/>
        <v>0</v>
      </c>
      <c r="G233" s="107"/>
      <c r="H233" s="151"/>
      <c r="I233" s="92" t="e">
        <f t="shared" si="45"/>
        <v>#NUM!</v>
      </c>
      <c r="J233" s="92" t="e">
        <f t="shared" si="42"/>
        <v>#NUM!</v>
      </c>
      <c r="K233" s="22"/>
      <c r="L233" s="135">
        <v>-0.32900000000000001</v>
      </c>
      <c r="M233" s="94" t="e">
        <f t="shared" si="46"/>
        <v>#NUM!</v>
      </c>
      <c r="N233" s="92" t="e">
        <f t="shared" si="47"/>
        <v>#NUM!</v>
      </c>
      <c r="O233" s="92" t="e">
        <f t="shared" si="43"/>
        <v>#NUM!</v>
      </c>
      <c r="P233" s="90"/>
      <c r="Q233" s="122">
        <v>42979</v>
      </c>
      <c r="R233" s="137" t="e">
        <f t="shared" si="50"/>
        <v>#NUM!</v>
      </c>
      <c r="S233" s="110">
        <f t="shared" si="54"/>
        <v>0</v>
      </c>
      <c r="T233" s="110" t="e">
        <f t="shared" si="51"/>
        <v>#NUM!</v>
      </c>
      <c r="U233" s="110">
        <f t="shared" si="52"/>
        <v>0</v>
      </c>
      <c r="V233" s="110" t="e">
        <f t="shared" si="48"/>
        <v>#NUM!</v>
      </c>
      <c r="W233" s="90"/>
      <c r="X233" s="49" t="e">
        <f t="shared" si="49"/>
        <v>#NUM!</v>
      </c>
      <c r="Y233" s="49" t="e">
        <f t="shared" si="55"/>
        <v>#NUM!</v>
      </c>
    </row>
    <row r="234" spans="1:25" s="16" customFormat="1" x14ac:dyDescent="0.2">
      <c r="A234" s="121">
        <v>43009</v>
      </c>
      <c r="B234" s="106">
        <f t="shared" si="53"/>
        <v>0</v>
      </c>
      <c r="C234" s="35"/>
      <c r="D234" s="35"/>
      <c r="E234" s="35"/>
      <c r="F234" s="106">
        <f t="shared" si="44"/>
        <v>0</v>
      </c>
      <c r="G234" s="107"/>
      <c r="H234" s="151"/>
      <c r="I234" s="92" t="e">
        <f t="shared" si="45"/>
        <v>#NUM!</v>
      </c>
      <c r="J234" s="92" t="e">
        <f t="shared" si="42"/>
        <v>#NUM!</v>
      </c>
      <c r="K234" s="22"/>
      <c r="L234" s="135">
        <v>-0.33</v>
      </c>
      <c r="M234" s="94" t="e">
        <f t="shared" si="46"/>
        <v>#NUM!</v>
      </c>
      <c r="N234" s="92" t="e">
        <f t="shared" si="47"/>
        <v>#NUM!</v>
      </c>
      <c r="O234" s="92" t="e">
        <f t="shared" si="43"/>
        <v>#NUM!</v>
      </c>
      <c r="P234" s="90"/>
      <c r="Q234" s="122">
        <v>43009</v>
      </c>
      <c r="R234" s="137" t="e">
        <f t="shared" si="50"/>
        <v>#NUM!</v>
      </c>
      <c r="S234" s="110">
        <f t="shared" si="54"/>
        <v>0</v>
      </c>
      <c r="T234" s="110" t="e">
        <f t="shared" si="51"/>
        <v>#NUM!</v>
      </c>
      <c r="U234" s="110">
        <f t="shared" si="52"/>
        <v>0</v>
      </c>
      <c r="V234" s="110" t="e">
        <f t="shared" si="48"/>
        <v>#NUM!</v>
      </c>
      <c r="W234" s="90"/>
      <c r="X234" s="49" t="e">
        <f t="shared" si="49"/>
        <v>#NUM!</v>
      </c>
      <c r="Y234" s="49" t="e">
        <f t="shared" si="55"/>
        <v>#NUM!</v>
      </c>
    </row>
    <row r="235" spans="1:25" s="16" customFormat="1" x14ac:dyDescent="0.2">
      <c r="A235" s="121">
        <v>43040</v>
      </c>
      <c r="B235" s="106">
        <f t="shared" si="53"/>
        <v>0</v>
      </c>
      <c r="C235" s="35"/>
      <c r="D235" s="35"/>
      <c r="E235" s="35"/>
      <c r="F235" s="106">
        <f t="shared" si="44"/>
        <v>0</v>
      </c>
      <c r="G235" s="107"/>
      <c r="H235" s="151"/>
      <c r="I235" s="92" t="e">
        <f t="shared" si="45"/>
        <v>#NUM!</v>
      </c>
      <c r="J235" s="92" t="e">
        <f t="shared" si="42"/>
        <v>#NUM!</v>
      </c>
      <c r="K235" s="22"/>
      <c r="L235" s="135">
        <v>-0.32900000000000001</v>
      </c>
      <c r="M235" s="94" t="e">
        <f t="shared" si="46"/>
        <v>#NUM!</v>
      </c>
      <c r="N235" s="92" t="e">
        <f t="shared" si="47"/>
        <v>#NUM!</v>
      </c>
      <c r="O235" s="92" t="e">
        <f t="shared" si="43"/>
        <v>#NUM!</v>
      </c>
      <c r="P235" s="90"/>
      <c r="Q235" s="122">
        <v>43040</v>
      </c>
      <c r="R235" s="137" t="e">
        <f t="shared" si="50"/>
        <v>#NUM!</v>
      </c>
      <c r="S235" s="110">
        <f t="shared" si="54"/>
        <v>0</v>
      </c>
      <c r="T235" s="110" t="e">
        <f t="shared" si="51"/>
        <v>#NUM!</v>
      </c>
      <c r="U235" s="110">
        <f t="shared" si="52"/>
        <v>0</v>
      </c>
      <c r="V235" s="110" t="e">
        <f t="shared" si="48"/>
        <v>#NUM!</v>
      </c>
      <c r="W235" s="90"/>
      <c r="X235" s="49" t="e">
        <f t="shared" si="49"/>
        <v>#NUM!</v>
      </c>
      <c r="Y235" s="49" t="e">
        <f t="shared" si="55"/>
        <v>#NUM!</v>
      </c>
    </row>
    <row r="236" spans="1:25" s="16" customFormat="1" x14ac:dyDescent="0.2">
      <c r="A236" s="121">
        <v>43070</v>
      </c>
      <c r="B236" s="106">
        <f t="shared" si="53"/>
        <v>0</v>
      </c>
      <c r="C236" s="35"/>
      <c r="D236" s="35"/>
      <c r="E236" s="35"/>
      <c r="F236" s="106">
        <f t="shared" si="44"/>
        <v>0</v>
      </c>
      <c r="G236" s="107"/>
      <c r="H236" s="151"/>
      <c r="I236" s="92" t="e">
        <f t="shared" si="45"/>
        <v>#NUM!</v>
      </c>
      <c r="J236" s="92" t="e">
        <f t="shared" si="42"/>
        <v>#NUM!</v>
      </c>
      <c r="K236" s="22"/>
      <c r="L236" s="135">
        <v>-0.32800000000000001</v>
      </c>
      <c r="M236" s="94" t="e">
        <f t="shared" si="46"/>
        <v>#NUM!</v>
      </c>
      <c r="N236" s="92" t="e">
        <f t="shared" si="47"/>
        <v>#NUM!</v>
      </c>
      <c r="O236" s="92" t="e">
        <f t="shared" si="43"/>
        <v>#NUM!</v>
      </c>
      <c r="P236" s="90"/>
      <c r="Q236" s="122">
        <v>43070</v>
      </c>
      <c r="R236" s="137" t="e">
        <f t="shared" si="50"/>
        <v>#NUM!</v>
      </c>
      <c r="S236" s="110">
        <f t="shared" si="54"/>
        <v>0</v>
      </c>
      <c r="T236" s="110" t="e">
        <f t="shared" si="51"/>
        <v>#NUM!</v>
      </c>
      <c r="U236" s="110">
        <f t="shared" si="52"/>
        <v>0</v>
      </c>
      <c r="V236" s="110" t="e">
        <f t="shared" si="48"/>
        <v>#NUM!</v>
      </c>
      <c r="W236" s="90"/>
      <c r="X236" s="49" t="e">
        <f t="shared" si="49"/>
        <v>#NUM!</v>
      </c>
      <c r="Y236" s="49" t="e">
        <f t="shared" si="55"/>
        <v>#NUM!</v>
      </c>
    </row>
    <row r="237" spans="1:25" s="16" customFormat="1" x14ac:dyDescent="0.2">
      <c r="A237" s="121">
        <v>43101</v>
      </c>
      <c r="B237" s="106">
        <f t="shared" si="53"/>
        <v>0</v>
      </c>
      <c r="C237" s="35"/>
      <c r="D237" s="55"/>
      <c r="E237" s="35"/>
      <c r="F237" s="106">
        <f t="shared" si="44"/>
        <v>0</v>
      </c>
      <c r="G237" s="107"/>
      <c r="H237" s="151"/>
      <c r="I237" s="92" t="e">
        <f t="shared" si="45"/>
        <v>#NUM!</v>
      </c>
      <c r="J237" s="92" t="e">
        <f t="shared" si="42"/>
        <v>#NUM!</v>
      </c>
      <c r="K237" s="22"/>
      <c r="L237" s="136">
        <v>-0.32845454545454555</v>
      </c>
      <c r="M237" s="94" t="e">
        <f t="shared" si="46"/>
        <v>#NUM!</v>
      </c>
      <c r="N237" s="92" t="e">
        <f t="shared" si="47"/>
        <v>#NUM!</v>
      </c>
      <c r="O237" s="92" t="e">
        <f t="shared" si="43"/>
        <v>#NUM!</v>
      </c>
      <c r="P237" s="90"/>
      <c r="Q237" s="122">
        <v>43101</v>
      </c>
      <c r="R237" s="137" t="e">
        <f t="shared" si="50"/>
        <v>#NUM!</v>
      </c>
      <c r="S237" s="110">
        <f t="shared" si="54"/>
        <v>0</v>
      </c>
      <c r="T237" s="110" t="e">
        <f t="shared" si="51"/>
        <v>#NUM!</v>
      </c>
      <c r="U237" s="110">
        <f t="shared" si="52"/>
        <v>0</v>
      </c>
      <c r="V237" s="110" t="e">
        <f t="shared" si="48"/>
        <v>#NUM!</v>
      </c>
      <c r="W237" s="90"/>
      <c r="X237" s="49" t="e">
        <f t="shared" si="49"/>
        <v>#NUM!</v>
      </c>
      <c r="Y237" s="49" t="e">
        <f t="shared" si="55"/>
        <v>#NUM!</v>
      </c>
    </row>
    <row r="238" spans="1:25" s="16" customFormat="1" x14ac:dyDescent="0.2">
      <c r="A238" s="121">
        <v>43132</v>
      </c>
      <c r="B238" s="106">
        <f t="shared" si="53"/>
        <v>0</v>
      </c>
      <c r="C238" s="56"/>
      <c r="D238" s="56"/>
      <c r="E238" s="56"/>
      <c r="F238" s="106">
        <f t="shared" si="44"/>
        <v>0</v>
      </c>
      <c r="G238" s="107"/>
      <c r="H238" s="151"/>
      <c r="I238" s="92" t="e">
        <f t="shared" si="45"/>
        <v>#NUM!</v>
      </c>
      <c r="J238" s="92" t="e">
        <f t="shared" si="42"/>
        <v>#NUM!</v>
      </c>
      <c r="K238" s="22"/>
      <c r="L238" s="136">
        <v>-0.32850000000000001</v>
      </c>
      <c r="M238" s="94" t="e">
        <f t="shared" si="46"/>
        <v>#NUM!</v>
      </c>
      <c r="N238" s="92" t="e">
        <f t="shared" si="47"/>
        <v>#NUM!</v>
      </c>
      <c r="O238" s="92" t="e">
        <f t="shared" si="43"/>
        <v>#NUM!</v>
      </c>
      <c r="P238" s="90"/>
      <c r="Q238" s="122">
        <v>43132</v>
      </c>
      <c r="R238" s="137" t="e">
        <f t="shared" si="50"/>
        <v>#NUM!</v>
      </c>
      <c r="S238" s="110">
        <f t="shared" si="54"/>
        <v>0</v>
      </c>
      <c r="T238" s="110" t="e">
        <f t="shared" si="51"/>
        <v>#NUM!</v>
      </c>
      <c r="U238" s="110">
        <f t="shared" si="52"/>
        <v>0</v>
      </c>
      <c r="V238" s="110" t="e">
        <f t="shared" si="48"/>
        <v>#NUM!</v>
      </c>
      <c r="W238" s="90"/>
      <c r="X238" s="49" t="e">
        <f t="shared" si="49"/>
        <v>#NUM!</v>
      </c>
      <c r="Y238" s="49" t="e">
        <f t="shared" si="55"/>
        <v>#NUM!</v>
      </c>
    </row>
    <row r="239" spans="1:25" s="16" customFormat="1" x14ac:dyDescent="0.2">
      <c r="A239" s="121">
        <v>43160</v>
      </c>
      <c r="B239" s="106">
        <f t="shared" si="53"/>
        <v>0</v>
      </c>
      <c r="C239" s="106"/>
      <c r="D239" s="106"/>
      <c r="E239" s="106"/>
      <c r="F239" s="106">
        <f t="shared" si="44"/>
        <v>0</v>
      </c>
      <c r="G239" s="107"/>
      <c r="H239" s="151"/>
      <c r="I239" s="92" t="e">
        <f t="shared" si="45"/>
        <v>#NUM!</v>
      </c>
      <c r="J239" s="92" t="e">
        <f t="shared" si="42"/>
        <v>#NUM!</v>
      </c>
      <c r="K239" s="22"/>
      <c r="L239" s="136">
        <v>-0.32790476190476181</v>
      </c>
      <c r="M239" s="94" t="e">
        <f t="shared" si="46"/>
        <v>#NUM!</v>
      </c>
      <c r="N239" s="92" t="e">
        <f t="shared" si="47"/>
        <v>#NUM!</v>
      </c>
      <c r="O239" s="92" t="e">
        <f t="shared" si="43"/>
        <v>#NUM!</v>
      </c>
      <c r="P239" s="90"/>
      <c r="Q239" s="122">
        <v>43160</v>
      </c>
      <c r="R239" s="137" t="e">
        <f t="shared" si="50"/>
        <v>#NUM!</v>
      </c>
      <c r="S239" s="110">
        <f t="shared" si="54"/>
        <v>0</v>
      </c>
      <c r="T239" s="110" t="e">
        <f t="shared" si="51"/>
        <v>#NUM!</v>
      </c>
      <c r="U239" s="110">
        <f t="shared" si="52"/>
        <v>0</v>
      </c>
      <c r="V239" s="110" t="e">
        <f t="shared" si="48"/>
        <v>#NUM!</v>
      </c>
      <c r="W239" s="90"/>
      <c r="X239" s="49" t="e">
        <f t="shared" si="49"/>
        <v>#NUM!</v>
      </c>
      <c r="Y239" s="49" t="e">
        <f t="shared" si="55"/>
        <v>#NUM!</v>
      </c>
    </row>
    <row r="240" spans="1:25" s="16" customFormat="1" x14ac:dyDescent="0.2">
      <c r="A240" s="121">
        <v>43191</v>
      </c>
      <c r="B240" s="106">
        <f t="shared" si="53"/>
        <v>0</v>
      </c>
      <c r="C240" s="106"/>
      <c r="D240" s="106"/>
      <c r="E240" s="106"/>
      <c r="F240" s="106">
        <f t="shared" si="44"/>
        <v>0</v>
      </c>
      <c r="G240" s="107"/>
      <c r="H240" s="151"/>
      <c r="I240" s="92" t="e">
        <f t="shared" si="45"/>
        <v>#NUM!</v>
      </c>
      <c r="J240" s="92" t="e">
        <f t="shared" si="42"/>
        <v>#NUM!</v>
      </c>
      <c r="K240" s="22"/>
      <c r="L240" s="136">
        <v>-0.32845000000000002</v>
      </c>
      <c r="M240" s="94" t="e">
        <f t="shared" si="46"/>
        <v>#NUM!</v>
      </c>
      <c r="N240" s="92" t="e">
        <f t="shared" si="47"/>
        <v>#NUM!</v>
      </c>
      <c r="O240" s="92" t="e">
        <f t="shared" si="43"/>
        <v>#NUM!</v>
      </c>
      <c r="P240" s="90"/>
      <c r="Q240" s="122">
        <v>43191</v>
      </c>
      <c r="R240" s="137" t="e">
        <f t="shared" si="50"/>
        <v>#NUM!</v>
      </c>
      <c r="S240" s="110">
        <f t="shared" si="54"/>
        <v>0</v>
      </c>
      <c r="T240" s="110" t="e">
        <f t="shared" si="51"/>
        <v>#NUM!</v>
      </c>
      <c r="U240" s="110">
        <f t="shared" si="52"/>
        <v>0</v>
      </c>
      <c r="V240" s="110" t="e">
        <f t="shared" si="48"/>
        <v>#NUM!</v>
      </c>
      <c r="W240" s="90"/>
      <c r="X240" s="49" t="e">
        <f t="shared" si="49"/>
        <v>#NUM!</v>
      </c>
      <c r="Y240" s="49" t="e">
        <f t="shared" si="55"/>
        <v>#NUM!</v>
      </c>
    </row>
    <row r="241" spans="1:25" s="16" customFormat="1" x14ac:dyDescent="0.2">
      <c r="A241" s="121">
        <v>43221</v>
      </c>
      <c r="B241" s="106">
        <f t="shared" si="53"/>
        <v>0</v>
      </c>
      <c r="C241" s="106"/>
      <c r="D241" s="106"/>
      <c r="E241" s="106"/>
      <c r="F241" s="106">
        <f t="shared" si="44"/>
        <v>0</v>
      </c>
      <c r="G241" s="107"/>
      <c r="H241" s="151"/>
      <c r="I241" s="92" t="e">
        <f t="shared" si="45"/>
        <v>#NUM!</v>
      </c>
      <c r="J241" s="92" t="e">
        <f t="shared" si="42"/>
        <v>#NUM!</v>
      </c>
      <c r="K241" s="22"/>
      <c r="L241" s="136">
        <v>-0.32522727272727275</v>
      </c>
      <c r="M241" s="94" t="e">
        <f t="shared" si="46"/>
        <v>#NUM!</v>
      </c>
      <c r="N241" s="92" t="e">
        <f t="shared" si="47"/>
        <v>#NUM!</v>
      </c>
      <c r="O241" s="92" t="e">
        <f t="shared" si="43"/>
        <v>#NUM!</v>
      </c>
      <c r="P241" s="90"/>
      <c r="Q241" s="122">
        <v>43221</v>
      </c>
      <c r="R241" s="137" t="e">
        <f t="shared" si="50"/>
        <v>#NUM!</v>
      </c>
      <c r="S241" s="110">
        <f t="shared" si="54"/>
        <v>0</v>
      </c>
      <c r="T241" s="110" t="e">
        <f t="shared" si="51"/>
        <v>#NUM!</v>
      </c>
      <c r="U241" s="110">
        <f t="shared" si="52"/>
        <v>0</v>
      </c>
      <c r="V241" s="110" t="e">
        <f t="shared" si="48"/>
        <v>#NUM!</v>
      </c>
      <c r="W241" s="90"/>
      <c r="X241" s="49" t="e">
        <f t="shared" si="49"/>
        <v>#NUM!</v>
      </c>
      <c r="Y241" s="49" t="e">
        <f t="shared" si="55"/>
        <v>#NUM!</v>
      </c>
    </row>
    <row r="242" spans="1:25" s="16" customFormat="1" x14ac:dyDescent="0.2">
      <c r="A242" s="121">
        <v>43252</v>
      </c>
      <c r="B242" s="106">
        <f t="shared" si="53"/>
        <v>0</v>
      </c>
      <c r="C242" s="106"/>
      <c r="D242" s="106"/>
      <c r="E242" s="106"/>
      <c r="F242" s="106">
        <f t="shared" si="44"/>
        <v>0</v>
      </c>
      <c r="G242" s="107"/>
      <c r="H242" s="151"/>
      <c r="I242" s="92" t="e">
        <f t="shared" si="45"/>
        <v>#NUM!</v>
      </c>
      <c r="J242" s="92" t="e">
        <f t="shared" si="42"/>
        <v>#NUM!</v>
      </c>
      <c r="K242" s="22"/>
      <c r="L242" s="136">
        <v>-0.32204761904761914</v>
      </c>
      <c r="M242" s="94" t="e">
        <f t="shared" si="46"/>
        <v>#NUM!</v>
      </c>
      <c r="N242" s="92" t="e">
        <f t="shared" si="47"/>
        <v>#NUM!</v>
      </c>
      <c r="O242" s="92" t="e">
        <f t="shared" si="43"/>
        <v>#NUM!</v>
      </c>
      <c r="P242" s="90"/>
      <c r="Q242" s="122">
        <v>43252</v>
      </c>
      <c r="R242" s="137" t="e">
        <f t="shared" si="50"/>
        <v>#NUM!</v>
      </c>
      <c r="S242" s="110">
        <f t="shared" si="54"/>
        <v>0</v>
      </c>
      <c r="T242" s="110" t="e">
        <f t="shared" si="51"/>
        <v>#NUM!</v>
      </c>
      <c r="U242" s="110">
        <f t="shared" si="52"/>
        <v>0</v>
      </c>
      <c r="V242" s="110" t="e">
        <f t="shared" si="48"/>
        <v>#NUM!</v>
      </c>
      <c r="W242" s="90"/>
      <c r="X242" s="49" t="e">
        <f t="shared" si="49"/>
        <v>#NUM!</v>
      </c>
      <c r="Y242" s="49" t="e">
        <f t="shared" si="55"/>
        <v>#NUM!</v>
      </c>
    </row>
    <row r="243" spans="1:25" s="16" customFormat="1" x14ac:dyDescent="0.2">
      <c r="A243" s="121">
        <v>43282</v>
      </c>
      <c r="B243" s="106">
        <f t="shared" si="53"/>
        <v>0</v>
      </c>
      <c r="C243" s="106"/>
      <c r="D243" s="106"/>
      <c r="E243" s="106"/>
      <c r="F243" s="106">
        <f t="shared" si="44"/>
        <v>0</v>
      </c>
      <c r="G243" s="107"/>
      <c r="H243" s="151"/>
      <c r="I243" s="92" t="e">
        <f t="shared" si="45"/>
        <v>#NUM!</v>
      </c>
      <c r="J243" s="92" t="e">
        <f t="shared" si="42"/>
        <v>#NUM!</v>
      </c>
      <c r="K243" s="22"/>
      <c r="L243" s="136">
        <v>-0.32072727272727275</v>
      </c>
      <c r="M243" s="94" t="e">
        <f t="shared" si="46"/>
        <v>#NUM!</v>
      </c>
      <c r="N243" s="92" t="e">
        <f t="shared" si="47"/>
        <v>#NUM!</v>
      </c>
      <c r="O243" s="92" t="e">
        <f t="shared" si="43"/>
        <v>#NUM!</v>
      </c>
      <c r="P243" s="90"/>
      <c r="Q243" s="122">
        <v>43282</v>
      </c>
      <c r="R243" s="137" t="e">
        <f t="shared" si="50"/>
        <v>#NUM!</v>
      </c>
      <c r="S243" s="110">
        <f t="shared" si="54"/>
        <v>0</v>
      </c>
      <c r="T243" s="110" t="e">
        <f t="shared" si="51"/>
        <v>#NUM!</v>
      </c>
      <c r="U243" s="110">
        <f t="shared" si="52"/>
        <v>0</v>
      </c>
      <c r="V243" s="110" t="e">
        <f t="shared" si="48"/>
        <v>#NUM!</v>
      </c>
      <c r="W243" s="90"/>
      <c r="X243" s="49" t="e">
        <f t="shared" si="49"/>
        <v>#NUM!</v>
      </c>
      <c r="Y243" s="49" t="e">
        <f t="shared" si="55"/>
        <v>#NUM!</v>
      </c>
    </row>
    <row r="244" spans="1:25" s="16" customFormat="1" x14ac:dyDescent="0.2">
      <c r="A244" s="121">
        <v>43313</v>
      </c>
      <c r="B244" s="106">
        <f t="shared" si="53"/>
        <v>0</v>
      </c>
      <c r="C244" s="106"/>
      <c r="D244" s="106"/>
      <c r="E244" s="106"/>
      <c r="F244" s="106">
        <f t="shared" si="44"/>
        <v>0</v>
      </c>
      <c r="G244" s="107"/>
      <c r="H244" s="151"/>
      <c r="I244" s="92" t="e">
        <f t="shared" si="45"/>
        <v>#NUM!</v>
      </c>
      <c r="J244" s="92" t="e">
        <f t="shared" si="42"/>
        <v>#NUM!</v>
      </c>
      <c r="K244" s="22"/>
      <c r="L244" s="136">
        <v>-0.31900000000000001</v>
      </c>
      <c r="M244" s="94" t="e">
        <f t="shared" si="46"/>
        <v>#NUM!</v>
      </c>
      <c r="N244" s="92" t="e">
        <f t="shared" si="47"/>
        <v>#NUM!</v>
      </c>
      <c r="O244" s="92" t="e">
        <f t="shared" si="43"/>
        <v>#NUM!</v>
      </c>
      <c r="P244" s="90"/>
      <c r="Q244" s="122">
        <v>43313</v>
      </c>
      <c r="R244" s="137" t="e">
        <f t="shared" si="50"/>
        <v>#NUM!</v>
      </c>
      <c r="S244" s="110">
        <f t="shared" si="54"/>
        <v>0</v>
      </c>
      <c r="T244" s="110" t="e">
        <f t="shared" si="51"/>
        <v>#NUM!</v>
      </c>
      <c r="U244" s="110">
        <f t="shared" si="52"/>
        <v>0</v>
      </c>
      <c r="V244" s="110" t="e">
        <f t="shared" si="48"/>
        <v>#NUM!</v>
      </c>
      <c r="W244" s="90"/>
      <c r="X244" s="49" t="e">
        <f t="shared" si="49"/>
        <v>#NUM!</v>
      </c>
      <c r="Y244" s="49" t="e">
        <f t="shared" si="55"/>
        <v>#NUM!</v>
      </c>
    </row>
    <row r="245" spans="1:25" s="16" customFormat="1" x14ac:dyDescent="0.2">
      <c r="A245" s="121">
        <v>43344</v>
      </c>
      <c r="B245" s="106">
        <f t="shared" si="53"/>
        <v>0</v>
      </c>
      <c r="C245" s="106"/>
      <c r="D245" s="106"/>
      <c r="E245" s="106"/>
      <c r="F245" s="106">
        <f t="shared" si="44"/>
        <v>0</v>
      </c>
      <c r="G245" s="107"/>
      <c r="H245" s="151"/>
      <c r="I245" s="92" t="e">
        <f t="shared" si="45"/>
        <v>#NUM!</v>
      </c>
      <c r="J245" s="92" t="e">
        <f t="shared" si="42"/>
        <v>#NUM!</v>
      </c>
      <c r="K245" s="22"/>
      <c r="L245" s="136">
        <v>-0.31884999999999997</v>
      </c>
      <c r="M245" s="94" t="e">
        <f t="shared" si="46"/>
        <v>#NUM!</v>
      </c>
      <c r="N245" s="92" t="e">
        <f t="shared" si="47"/>
        <v>#NUM!</v>
      </c>
      <c r="O245" s="92" t="e">
        <f t="shared" si="43"/>
        <v>#NUM!</v>
      </c>
      <c r="P245" s="90"/>
      <c r="Q245" s="122">
        <v>43344</v>
      </c>
      <c r="R245" s="137" t="e">
        <f t="shared" si="50"/>
        <v>#NUM!</v>
      </c>
      <c r="S245" s="110">
        <f t="shared" si="54"/>
        <v>0</v>
      </c>
      <c r="T245" s="110" t="e">
        <f t="shared" si="51"/>
        <v>#NUM!</v>
      </c>
      <c r="U245" s="110">
        <f t="shared" si="52"/>
        <v>0</v>
      </c>
      <c r="V245" s="110" t="e">
        <f t="shared" si="48"/>
        <v>#NUM!</v>
      </c>
      <c r="W245" s="90"/>
      <c r="X245" s="49" t="e">
        <f t="shared" si="49"/>
        <v>#NUM!</v>
      </c>
      <c r="Y245" s="49" t="e">
        <f t="shared" si="55"/>
        <v>#NUM!</v>
      </c>
    </row>
    <row r="246" spans="1:25" s="16" customFormat="1" x14ac:dyDescent="0.2">
      <c r="A246" s="121">
        <v>43374</v>
      </c>
      <c r="B246" s="106">
        <f t="shared" si="53"/>
        <v>0</v>
      </c>
      <c r="C246" s="106"/>
      <c r="D246" s="106"/>
      <c r="E246" s="106"/>
      <c r="F246" s="106">
        <f t="shared" si="44"/>
        <v>0</v>
      </c>
      <c r="G246" s="107"/>
      <c r="H246" s="151"/>
      <c r="I246" s="92" t="e">
        <f t="shared" si="45"/>
        <v>#NUM!</v>
      </c>
      <c r="J246" s="92" t="e">
        <f t="shared" si="42"/>
        <v>#NUM!</v>
      </c>
      <c r="K246" s="22"/>
      <c r="L246" s="136">
        <v>-0.31769565217391305</v>
      </c>
      <c r="M246" s="94" t="e">
        <f t="shared" si="46"/>
        <v>#NUM!</v>
      </c>
      <c r="N246" s="92" t="e">
        <f t="shared" si="47"/>
        <v>#NUM!</v>
      </c>
      <c r="O246" s="92" t="e">
        <f t="shared" si="43"/>
        <v>#NUM!</v>
      </c>
      <c r="P246" s="90"/>
      <c r="Q246" s="122">
        <v>43374</v>
      </c>
      <c r="R246" s="137" t="e">
        <f t="shared" si="50"/>
        <v>#NUM!</v>
      </c>
      <c r="S246" s="110">
        <f t="shared" si="54"/>
        <v>0</v>
      </c>
      <c r="T246" s="110" t="e">
        <f t="shared" si="51"/>
        <v>#NUM!</v>
      </c>
      <c r="U246" s="110">
        <f t="shared" si="52"/>
        <v>0</v>
      </c>
      <c r="V246" s="110" t="e">
        <f t="shared" si="48"/>
        <v>#NUM!</v>
      </c>
      <c r="W246" s="90"/>
      <c r="X246" s="49" t="e">
        <f t="shared" si="49"/>
        <v>#NUM!</v>
      </c>
      <c r="Y246" s="49" t="e">
        <f t="shared" si="55"/>
        <v>#NUM!</v>
      </c>
    </row>
    <row r="247" spans="1:25" s="16" customFormat="1" x14ac:dyDescent="0.2">
      <c r="A247" s="121">
        <v>43405</v>
      </c>
      <c r="B247" s="106">
        <f t="shared" si="53"/>
        <v>0</v>
      </c>
      <c r="C247" s="106"/>
      <c r="D247" s="106"/>
      <c r="E247" s="106"/>
      <c r="F247" s="106">
        <f t="shared" si="44"/>
        <v>0</v>
      </c>
      <c r="G247" s="107"/>
      <c r="H247" s="151"/>
      <c r="I247" s="92" t="e">
        <f t="shared" si="45"/>
        <v>#NUM!</v>
      </c>
      <c r="J247" s="92" t="e">
        <f t="shared" si="42"/>
        <v>#NUM!</v>
      </c>
      <c r="K247" s="22"/>
      <c r="L247" s="136">
        <v>-0.31636363636363624</v>
      </c>
      <c r="M247" s="94" t="e">
        <f t="shared" si="46"/>
        <v>#NUM!</v>
      </c>
      <c r="N247" s="92" t="e">
        <f t="shared" si="47"/>
        <v>#NUM!</v>
      </c>
      <c r="O247" s="92" t="e">
        <f t="shared" si="43"/>
        <v>#NUM!</v>
      </c>
      <c r="P247" s="90"/>
      <c r="Q247" s="122">
        <v>43405</v>
      </c>
      <c r="R247" s="137" t="e">
        <f t="shared" si="50"/>
        <v>#NUM!</v>
      </c>
      <c r="S247" s="110">
        <f t="shared" si="54"/>
        <v>0</v>
      </c>
      <c r="T247" s="110" t="e">
        <f t="shared" si="51"/>
        <v>#NUM!</v>
      </c>
      <c r="U247" s="110">
        <f t="shared" si="52"/>
        <v>0</v>
      </c>
      <c r="V247" s="110" t="e">
        <f t="shared" si="48"/>
        <v>#NUM!</v>
      </c>
      <c r="W247" s="90"/>
      <c r="X247" s="49" t="e">
        <f t="shared" si="49"/>
        <v>#NUM!</v>
      </c>
      <c r="Y247" s="49" t="e">
        <f t="shared" si="55"/>
        <v>#NUM!</v>
      </c>
    </row>
    <row r="248" spans="1:25" s="16" customFormat="1" x14ac:dyDescent="0.2">
      <c r="A248" s="121">
        <v>43435</v>
      </c>
      <c r="B248" s="106">
        <f t="shared" si="53"/>
        <v>0</v>
      </c>
      <c r="C248" s="106"/>
      <c r="D248" s="106"/>
      <c r="E248" s="106"/>
      <c r="F248" s="106">
        <f t="shared" si="44"/>
        <v>0</v>
      </c>
      <c r="G248" s="107"/>
      <c r="H248" s="151"/>
      <c r="I248" s="92" t="e">
        <f t="shared" si="45"/>
        <v>#NUM!</v>
      </c>
      <c r="J248" s="92" t="e">
        <f t="shared" si="42"/>
        <v>#NUM!</v>
      </c>
      <c r="K248" s="22"/>
      <c r="L248" s="136">
        <v>-0.31189473684210517</v>
      </c>
      <c r="M248" s="94" t="e">
        <f t="shared" si="46"/>
        <v>#NUM!</v>
      </c>
      <c r="N248" s="92" t="e">
        <f t="shared" si="47"/>
        <v>#NUM!</v>
      </c>
      <c r="O248" s="92" t="e">
        <f t="shared" si="43"/>
        <v>#NUM!</v>
      </c>
      <c r="P248" s="90"/>
      <c r="Q248" s="122">
        <v>43435</v>
      </c>
      <c r="R248" s="137" t="e">
        <f t="shared" si="50"/>
        <v>#NUM!</v>
      </c>
      <c r="S248" s="110">
        <f t="shared" si="54"/>
        <v>0</v>
      </c>
      <c r="T248" s="110" t="e">
        <f t="shared" si="51"/>
        <v>#NUM!</v>
      </c>
      <c r="U248" s="110">
        <f t="shared" si="52"/>
        <v>0</v>
      </c>
      <c r="V248" s="110" t="e">
        <f t="shared" si="48"/>
        <v>#NUM!</v>
      </c>
      <c r="W248" s="90"/>
      <c r="X248" s="49" t="e">
        <f t="shared" si="49"/>
        <v>#NUM!</v>
      </c>
      <c r="Y248" s="49" t="e">
        <f t="shared" si="55"/>
        <v>#NUM!</v>
      </c>
    </row>
    <row r="249" spans="1:25" s="16" customFormat="1" x14ac:dyDescent="0.2">
      <c r="A249" s="121">
        <v>43466</v>
      </c>
      <c r="B249" s="106">
        <f t="shared" si="53"/>
        <v>0</v>
      </c>
      <c r="C249" s="106"/>
      <c r="D249" s="106"/>
      <c r="E249" s="106"/>
      <c r="F249" s="106">
        <f t="shared" si="44"/>
        <v>0</v>
      </c>
      <c r="G249" s="107"/>
      <c r="H249" s="151"/>
      <c r="I249" s="92" t="e">
        <f t="shared" si="45"/>
        <v>#NUM!</v>
      </c>
      <c r="J249" s="92" t="e">
        <f t="shared" si="42"/>
        <v>#NUM!</v>
      </c>
      <c r="K249" s="22"/>
      <c r="L249" s="135">
        <v>-0.308</v>
      </c>
      <c r="M249" s="94" t="e">
        <f t="shared" si="46"/>
        <v>#NUM!</v>
      </c>
      <c r="N249" s="92" t="e">
        <f t="shared" si="47"/>
        <v>#NUM!</v>
      </c>
      <c r="O249" s="92" t="e">
        <f t="shared" si="43"/>
        <v>#NUM!</v>
      </c>
      <c r="P249" s="90"/>
      <c r="Q249" s="122">
        <v>43466</v>
      </c>
      <c r="R249" s="137" t="e">
        <f t="shared" si="50"/>
        <v>#NUM!</v>
      </c>
      <c r="S249" s="110">
        <f t="shared" si="54"/>
        <v>0</v>
      </c>
      <c r="T249" s="110" t="e">
        <f t="shared" si="51"/>
        <v>#NUM!</v>
      </c>
      <c r="U249" s="110">
        <f t="shared" si="52"/>
        <v>0</v>
      </c>
      <c r="V249" s="110" t="e">
        <f t="shared" si="48"/>
        <v>#NUM!</v>
      </c>
      <c r="W249" s="90"/>
      <c r="X249" s="49" t="e">
        <f t="shared" si="49"/>
        <v>#NUM!</v>
      </c>
      <c r="Y249" s="49" t="e">
        <f t="shared" si="55"/>
        <v>#NUM!</v>
      </c>
    </row>
    <row r="250" spans="1:25" s="16" customFormat="1" x14ac:dyDescent="0.2">
      <c r="A250" s="121">
        <v>43497</v>
      </c>
      <c r="B250" s="106">
        <f t="shared" si="53"/>
        <v>0</v>
      </c>
      <c r="C250" s="106"/>
      <c r="D250" s="106"/>
      <c r="E250" s="106"/>
      <c r="F250" s="106">
        <f t="shared" si="44"/>
        <v>0</v>
      </c>
      <c r="G250" s="107"/>
      <c r="H250" s="151"/>
      <c r="I250" s="92" t="e">
        <f t="shared" si="45"/>
        <v>#NUM!</v>
      </c>
      <c r="J250" s="92" t="e">
        <f t="shared" si="42"/>
        <v>#NUM!</v>
      </c>
      <c r="K250" s="22"/>
      <c r="L250" s="135">
        <v>-0.308</v>
      </c>
      <c r="M250" s="94" t="e">
        <f t="shared" si="46"/>
        <v>#NUM!</v>
      </c>
      <c r="N250" s="92" t="e">
        <f t="shared" si="47"/>
        <v>#NUM!</v>
      </c>
      <c r="O250" s="92" t="e">
        <f t="shared" si="43"/>
        <v>#NUM!</v>
      </c>
      <c r="P250" s="90"/>
      <c r="Q250" s="122">
        <v>43497</v>
      </c>
      <c r="R250" s="137" t="e">
        <f t="shared" si="50"/>
        <v>#NUM!</v>
      </c>
      <c r="S250" s="110">
        <f t="shared" si="54"/>
        <v>0</v>
      </c>
      <c r="T250" s="110" t="e">
        <f t="shared" si="51"/>
        <v>#NUM!</v>
      </c>
      <c r="U250" s="110">
        <f t="shared" si="52"/>
        <v>0</v>
      </c>
      <c r="V250" s="110" t="e">
        <f t="shared" si="48"/>
        <v>#NUM!</v>
      </c>
      <c r="W250" s="90"/>
      <c r="X250" s="49" t="e">
        <f t="shared" si="49"/>
        <v>#NUM!</v>
      </c>
      <c r="Y250" s="49" t="e">
        <f t="shared" si="55"/>
        <v>#NUM!</v>
      </c>
    </row>
    <row r="251" spans="1:25" s="16" customFormat="1" x14ac:dyDescent="0.2">
      <c r="A251" s="121">
        <v>43525</v>
      </c>
      <c r="B251" s="106">
        <f t="shared" si="53"/>
        <v>0</v>
      </c>
      <c r="C251" s="106"/>
      <c r="D251" s="106"/>
      <c r="E251" s="106"/>
      <c r="F251" s="106">
        <f t="shared" si="44"/>
        <v>0</v>
      </c>
      <c r="G251" s="107"/>
      <c r="H251" s="151"/>
      <c r="I251" s="92" t="e">
        <f t="shared" si="45"/>
        <v>#NUM!</v>
      </c>
      <c r="J251" s="92" t="e">
        <f t="shared" si="42"/>
        <v>#NUM!</v>
      </c>
      <c r="K251" s="22"/>
      <c r="L251" s="135">
        <v>-0.309</v>
      </c>
      <c r="M251" s="94" t="e">
        <f t="shared" si="46"/>
        <v>#NUM!</v>
      </c>
      <c r="N251" s="92" t="e">
        <f t="shared" si="47"/>
        <v>#NUM!</v>
      </c>
      <c r="O251" s="92" t="e">
        <f t="shared" si="43"/>
        <v>#NUM!</v>
      </c>
      <c r="P251" s="90"/>
      <c r="Q251" s="122">
        <v>43525</v>
      </c>
      <c r="R251" s="137" t="e">
        <f t="shared" si="50"/>
        <v>#NUM!</v>
      </c>
      <c r="S251" s="110">
        <f t="shared" si="54"/>
        <v>0</v>
      </c>
      <c r="T251" s="110" t="e">
        <f t="shared" si="51"/>
        <v>#NUM!</v>
      </c>
      <c r="U251" s="110">
        <f t="shared" si="52"/>
        <v>0</v>
      </c>
      <c r="V251" s="110" t="e">
        <f t="shared" si="48"/>
        <v>#NUM!</v>
      </c>
      <c r="W251" s="90"/>
      <c r="X251" s="49" t="e">
        <f t="shared" si="49"/>
        <v>#NUM!</v>
      </c>
      <c r="Y251" s="49" t="e">
        <f t="shared" si="55"/>
        <v>#NUM!</v>
      </c>
    </row>
    <row r="252" spans="1:25" s="16" customFormat="1" x14ac:dyDescent="0.2">
      <c r="A252" s="121">
        <v>43556</v>
      </c>
      <c r="B252" s="106">
        <f t="shared" si="53"/>
        <v>0</v>
      </c>
      <c r="C252" s="106"/>
      <c r="D252" s="106"/>
      <c r="E252" s="106"/>
      <c r="F252" s="106">
        <f t="shared" si="44"/>
        <v>0</v>
      </c>
      <c r="G252" s="107"/>
      <c r="H252" s="151"/>
      <c r="I252" s="92" t="e">
        <f t="shared" si="45"/>
        <v>#NUM!</v>
      </c>
      <c r="J252" s="92" t="e">
        <f t="shared" si="42"/>
        <v>#NUM!</v>
      </c>
      <c r="K252" s="22"/>
      <c r="L252" s="135">
        <v>-0.31</v>
      </c>
      <c r="M252" s="94" t="e">
        <f t="shared" si="46"/>
        <v>#NUM!</v>
      </c>
      <c r="N252" s="92" t="e">
        <f t="shared" si="47"/>
        <v>#NUM!</v>
      </c>
      <c r="O252" s="92" t="e">
        <f t="shared" si="43"/>
        <v>#NUM!</v>
      </c>
      <c r="P252" s="90"/>
      <c r="Q252" s="122">
        <v>43556</v>
      </c>
      <c r="R252" s="137" t="e">
        <f t="shared" si="50"/>
        <v>#NUM!</v>
      </c>
      <c r="S252" s="110">
        <f t="shared" si="54"/>
        <v>0</v>
      </c>
      <c r="T252" s="110" t="e">
        <f t="shared" si="51"/>
        <v>#NUM!</v>
      </c>
      <c r="U252" s="110">
        <f t="shared" si="52"/>
        <v>0</v>
      </c>
      <c r="V252" s="110" t="e">
        <f t="shared" si="48"/>
        <v>#NUM!</v>
      </c>
      <c r="W252" s="90"/>
      <c r="X252" s="49" t="e">
        <f t="shared" si="49"/>
        <v>#NUM!</v>
      </c>
      <c r="Y252" s="49" t="e">
        <f t="shared" si="55"/>
        <v>#NUM!</v>
      </c>
    </row>
    <row r="253" spans="1:25" s="16" customFormat="1" x14ac:dyDescent="0.2">
      <c r="A253" s="121">
        <v>43586</v>
      </c>
      <c r="B253" s="106">
        <f t="shared" si="53"/>
        <v>0</v>
      </c>
      <c r="C253" s="106"/>
      <c r="D253" s="106"/>
      <c r="E253" s="106"/>
      <c r="F253" s="106">
        <f t="shared" si="44"/>
        <v>0</v>
      </c>
      <c r="G253" s="107"/>
      <c r="H253" s="151"/>
      <c r="I253" s="92" t="e">
        <f t="shared" si="45"/>
        <v>#NUM!</v>
      </c>
      <c r="J253" s="92" t="e">
        <f t="shared" si="42"/>
        <v>#NUM!</v>
      </c>
      <c r="K253" s="22"/>
      <c r="L253" s="135">
        <v>-0.312</v>
      </c>
      <c r="M253" s="94" t="e">
        <f t="shared" si="46"/>
        <v>#NUM!</v>
      </c>
      <c r="N253" s="92" t="e">
        <f t="shared" si="47"/>
        <v>#NUM!</v>
      </c>
      <c r="O253" s="92" t="e">
        <f t="shared" si="43"/>
        <v>#NUM!</v>
      </c>
      <c r="P253" s="90"/>
      <c r="Q253" s="122">
        <v>43586</v>
      </c>
      <c r="R253" s="137" t="e">
        <f t="shared" si="50"/>
        <v>#NUM!</v>
      </c>
      <c r="S253" s="110">
        <f t="shared" si="54"/>
        <v>0</v>
      </c>
      <c r="T253" s="110" t="e">
        <f t="shared" si="51"/>
        <v>#NUM!</v>
      </c>
      <c r="U253" s="110">
        <f t="shared" si="52"/>
        <v>0</v>
      </c>
      <c r="V253" s="110" t="e">
        <f t="shared" si="48"/>
        <v>#NUM!</v>
      </c>
      <c r="W253" s="90"/>
      <c r="X253" s="49" t="e">
        <f t="shared" si="49"/>
        <v>#NUM!</v>
      </c>
      <c r="Y253" s="49" t="e">
        <f t="shared" si="55"/>
        <v>#NUM!</v>
      </c>
    </row>
    <row r="254" spans="1:25" s="16" customFormat="1" x14ac:dyDescent="0.2">
      <c r="A254" s="121">
        <v>43617</v>
      </c>
      <c r="B254" s="106">
        <f t="shared" si="53"/>
        <v>0</v>
      </c>
      <c r="C254" s="106"/>
      <c r="D254" s="106"/>
      <c r="E254" s="106"/>
      <c r="F254" s="106">
        <f t="shared" si="44"/>
        <v>0</v>
      </c>
      <c r="G254" s="107"/>
      <c r="H254" s="151"/>
      <c r="I254" s="92" t="e">
        <f t="shared" si="45"/>
        <v>#NUM!</v>
      </c>
      <c r="J254" s="92" t="e">
        <f t="shared" si="42"/>
        <v>#NUM!</v>
      </c>
      <c r="K254" s="22"/>
      <c r="L254" s="135">
        <v>-0.32900000000000001</v>
      </c>
      <c r="M254" s="94" t="e">
        <f t="shared" si="46"/>
        <v>#NUM!</v>
      </c>
      <c r="N254" s="92" t="e">
        <f t="shared" si="47"/>
        <v>#NUM!</v>
      </c>
      <c r="O254" s="92" t="e">
        <f t="shared" si="43"/>
        <v>#NUM!</v>
      </c>
      <c r="P254" s="90"/>
      <c r="Q254" s="122">
        <v>43617</v>
      </c>
      <c r="R254" s="137" t="e">
        <f t="shared" si="50"/>
        <v>#NUM!</v>
      </c>
      <c r="S254" s="110">
        <f t="shared" si="54"/>
        <v>0</v>
      </c>
      <c r="T254" s="110" t="e">
        <f t="shared" si="51"/>
        <v>#NUM!</v>
      </c>
      <c r="U254" s="110">
        <f t="shared" si="52"/>
        <v>0</v>
      </c>
      <c r="V254" s="110" t="e">
        <f t="shared" si="48"/>
        <v>#NUM!</v>
      </c>
      <c r="W254" s="90"/>
      <c r="X254" s="49" t="e">
        <f t="shared" si="49"/>
        <v>#NUM!</v>
      </c>
      <c r="Y254" s="49" t="e">
        <f t="shared" si="55"/>
        <v>#NUM!</v>
      </c>
    </row>
    <row r="255" spans="1:25" s="16" customFormat="1" x14ac:dyDescent="0.2">
      <c r="A255" s="121">
        <v>43647</v>
      </c>
      <c r="B255" s="106">
        <f t="shared" si="53"/>
        <v>0</v>
      </c>
      <c r="C255" s="106"/>
      <c r="D255" s="106"/>
      <c r="E255" s="106"/>
      <c r="F255" s="106">
        <f t="shared" si="44"/>
        <v>0</v>
      </c>
      <c r="G255" s="107"/>
      <c r="H255" s="151"/>
      <c r="I255" s="92" t="e">
        <f t="shared" si="45"/>
        <v>#NUM!</v>
      </c>
      <c r="J255" s="92" t="e">
        <f t="shared" si="42"/>
        <v>#NUM!</v>
      </c>
      <c r="K255" s="22"/>
      <c r="L255" s="135">
        <v>-0.36499999999999999</v>
      </c>
      <c r="M255" s="94" t="e">
        <f t="shared" si="46"/>
        <v>#NUM!</v>
      </c>
      <c r="N255" s="92" t="e">
        <f t="shared" si="47"/>
        <v>#NUM!</v>
      </c>
      <c r="O255" s="92" t="e">
        <f t="shared" si="43"/>
        <v>#NUM!</v>
      </c>
      <c r="P255" s="90"/>
      <c r="Q255" s="122">
        <v>43647</v>
      </c>
      <c r="R255" s="137" t="e">
        <f t="shared" si="50"/>
        <v>#NUM!</v>
      </c>
      <c r="S255" s="110">
        <f t="shared" si="54"/>
        <v>0</v>
      </c>
      <c r="T255" s="110" t="e">
        <f t="shared" si="51"/>
        <v>#NUM!</v>
      </c>
      <c r="U255" s="110">
        <f t="shared" si="52"/>
        <v>0</v>
      </c>
      <c r="V255" s="110" t="e">
        <f t="shared" si="48"/>
        <v>#NUM!</v>
      </c>
      <c r="W255" s="90"/>
      <c r="X255" s="49" t="e">
        <f t="shared" si="49"/>
        <v>#NUM!</v>
      </c>
      <c r="Y255" s="49" t="e">
        <f t="shared" si="55"/>
        <v>#NUM!</v>
      </c>
    </row>
    <row r="256" spans="1:25" s="16" customFormat="1" x14ac:dyDescent="0.2">
      <c r="A256" s="121">
        <v>43678</v>
      </c>
      <c r="B256" s="106">
        <f t="shared" si="53"/>
        <v>0</v>
      </c>
      <c r="C256" s="106"/>
      <c r="D256" s="106"/>
      <c r="E256" s="106"/>
      <c r="F256" s="106">
        <f t="shared" si="44"/>
        <v>0</v>
      </c>
      <c r="G256" s="107"/>
      <c r="H256" s="151"/>
      <c r="I256" s="92" t="e">
        <f t="shared" si="45"/>
        <v>#NUM!</v>
      </c>
      <c r="J256" s="92" t="e">
        <f t="shared" si="42"/>
        <v>#NUM!</v>
      </c>
      <c r="K256" s="22"/>
      <c r="L256" s="135">
        <v>-0.40799999999999997</v>
      </c>
      <c r="M256" s="94" t="e">
        <f t="shared" si="46"/>
        <v>#NUM!</v>
      </c>
      <c r="N256" s="92" t="e">
        <f t="shared" si="47"/>
        <v>#NUM!</v>
      </c>
      <c r="O256" s="92" t="e">
        <f t="shared" si="43"/>
        <v>#NUM!</v>
      </c>
      <c r="P256" s="90"/>
      <c r="Q256" s="122">
        <v>43678</v>
      </c>
      <c r="R256" s="137" t="e">
        <f t="shared" si="50"/>
        <v>#NUM!</v>
      </c>
      <c r="S256" s="110">
        <f t="shared" si="54"/>
        <v>0</v>
      </c>
      <c r="T256" s="110" t="e">
        <f t="shared" si="51"/>
        <v>#NUM!</v>
      </c>
      <c r="U256" s="110">
        <f t="shared" si="52"/>
        <v>0</v>
      </c>
      <c r="V256" s="110" t="e">
        <f t="shared" si="48"/>
        <v>#NUM!</v>
      </c>
      <c r="W256" s="90"/>
      <c r="X256" s="49" t="e">
        <f t="shared" si="49"/>
        <v>#NUM!</v>
      </c>
      <c r="Y256" s="49" t="e">
        <f t="shared" si="55"/>
        <v>#NUM!</v>
      </c>
    </row>
    <row r="257" spans="1:25" s="16" customFormat="1" x14ac:dyDescent="0.2">
      <c r="A257" s="121">
        <v>43709</v>
      </c>
      <c r="B257" s="106">
        <f t="shared" si="53"/>
        <v>0</v>
      </c>
      <c r="C257" s="106"/>
      <c r="D257" s="106"/>
      <c r="E257" s="106"/>
      <c r="F257" s="106">
        <f t="shared" si="44"/>
        <v>0</v>
      </c>
      <c r="G257" s="107"/>
      <c r="H257" s="151"/>
      <c r="I257" s="92" t="e">
        <f t="shared" si="45"/>
        <v>#NUM!</v>
      </c>
      <c r="J257" s="92" t="e">
        <f t="shared" si="42"/>
        <v>#NUM!</v>
      </c>
      <c r="K257" s="22"/>
      <c r="L257" s="135">
        <v>-0.41799999999999998</v>
      </c>
      <c r="M257" s="94" t="e">
        <f t="shared" si="46"/>
        <v>#NUM!</v>
      </c>
      <c r="N257" s="92" t="e">
        <f t="shared" si="47"/>
        <v>#NUM!</v>
      </c>
      <c r="O257" s="92" t="e">
        <f t="shared" si="43"/>
        <v>#NUM!</v>
      </c>
      <c r="P257" s="90"/>
      <c r="Q257" s="122">
        <v>43709</v>
      </c>
      <c r="R257" s="137" t="e">
        <f t="shared" si="50"/>
        <v>#NUM!</v>
      </c>
      <c r="S257" s="110">
        <f t="shared" si="54"/>
        <v>0</v>
      </c>
      <c r="T257" s="110" t="e">
        <f t="shared" si="51"/>
        <v>#NUM!</v>
      </c>
      <c r="U257" s="110">
        <f t="shared" si="52"/>
        <v>0</v>
      </c>
      <c r="V257" s="110" t="e">
        <f t="shared" si="48"/>
        <v>#NUM!</v>
      </c>
      <c r="W257" s="90"/>
      <c r="X257" s="49" t="e">
        <f t="shared" si="49"/>
        <v>#NUM!</v>
      </c>
      <c r="Y257" s="49" t="e">
        <f t="shared" si="55"/>
        <v>#NUM!</v>
      </c>
    </row>
    <row r="258" spans="1:25" s="16" customFormat="1" x14ac:dyDescent="0.2">
      <c r="A258" s="121">
        <v>43739</v>
      </c>
      <c r="B258" s="106">
        <f t="shared" si="53"/>
        <v>0</v>
      </c>
      <c r="C258" s="106"/>
      <c r="D258" s="106"/>
      <c r="E258" s="106"/>
      <c r="F258" s="106">
        <f t="shared" si="44"/>
        <v>0</v>
      </c>
      <c r="G258" s="107"/>
      <c r="H258" s="151"/>
      <c r="I258" s="92" t="e">
        <f t="shared" si="45"/>
        <v>#NUM!</v>
      </c>
      <c r="J258" s="92" t="e">
        <f t="shared" si="42"/>
        <v>#NUM!</v>
      </c>
      <c r="K258" s="22"/>
      <c r="L258" s="135">
        <v>-0.41299999999999998</v>
      </c>
      <c r="M258" s="94" t="e">
        <f t="shared" si="46"/>
        <v>#NUM!</v>
      </c>
      <c r="N258" s="92" t="e">
        <f t="shared" si="47"/>
        <v>#NUM!</v>
      </c>
      <c r="O258" s="92" t="e">
        <f t="shared" si="43"/>
        <v>#NUM!</v>
      </c>
      <c r="P258" s="90"/>
      <c r="Q258" s="122">
        <v>43739</v>
      </c>
      <c r="R258" s="137" t="e">
        <f t="shared" si="50"/>
        <v>#NUM!</v>
      </c>
      <c r="S258" s="110">
        <f t="shared" si="54"/>
        <v>0</v>
      </c>
      <c r="T258" s="110" t="e">
        <f t="shared" si="51"/>
        <v>#NUM!</v>
      </c>
      <c r="U258" s="110">
        <f t="shared" si="52"/>
        <v>0</v>
      </c>
      <c r="V258" s="110" t="e">
        <f t="shared" si="48"/>
        <v>#NUM!</v>
      </c>
      <c r="W258" s="90"/>
      <c r="X258" s="49" t="e">
        <f t="shared" si="49"/>
        <v>#NUM!</v>
      </c>
      <c r="Y258" s="49" t="e">
        <f t="shared" si="55"/>
        <v>#NUM!</v>
      </c>
    </row>
    <row r="259" spans="1:25" s="16" customFormat="1" x14ac:dyDescent="0.2">
      <c r="A259" s="121">
        <v>43770</v>
      </c>
      <c r="B259" s="106">
        <f t="shared" si="53"/>
        <v>0</v>
      </c>
      <c r="C259" s="106"/>
      <c r="D259" s="106"/>
      <c r="E259" s="106"/>
      <c r="F259" s="106">
        <f t="shared" si="44"/>
        <v>0</v>
      </c>
      <c r="G259" s="107"/>
      <c r="H259" s="151"/>
      <c r="I259" s="92" t="e">
        <f t="shared" si="45"/>
        <v>#NUM!</v>
      </c>
      <c r="J259" s="92" t="e">
        <f t="shared" si="42"/>
        <v>#NUM!</v>
      </c>
      <c r="K259" s="22"/>
      <c r="L259" s="135">
        <v>-0.40100000000000002</v>
      </c>
      <c r="M259" s="94" t="e">
        <f t="shared" si="46"/>
        <v>#NUM!</v>
      </c>
      <c r="N259" s="92" t="e">
        <f t="shared" si="47"/>
        <v>#NUM!</v>
      </c>
      <c r="O259" s="92" t="e">
        <f t="shared" si="43"/>
        <v>#NUM!</v>
      </c>
      <c r="P259" s="90"/>
      <c r="Q259" s="122">
        <v>43770</v>
      </c>
      <c r="R259" s="137" t="e">
        <f t="shared" si="50"/>
        <v>#NUM!</v>
      </c>
      <c r="S259" s="110">
        <f t="shared" si="54"/>
        <v>0</v>
      </c>
      <c r="T259" s="110" t="e">
        <f t="shared" si="51"/>
        <v>#NUM!</v>
      </c>
      <c r="U259" s="110">
        <f t="shared" si="52"/>
        <v>0</v>
      </c>
      <c r="V259" s="110" t="e">
        <f t="shared" si="48"/>
        <v>#NUM!</v>
      </c>
      <c r="W259" s="90"/>
      <c r="X259" s="49" t="e">
        <f t="shared" si="49"/>
        <v>#NUM!</v>
      </c>
      <c r="Y259" s="49" t="e">
        <f t="shared" si="55"/>
        <v>#NUM!</v>
      </c>
    </row>
    <row r="260" spans="1:25" s="16" customFormat="1" x14ac:dyDescent="0.2">
      <c r="A260" s="121">
        <v>43800</v>
      </c>
      <c r="B260" s="106">
        <f t="shared" si="53"/>
        <v>0</v>
      </c>
      <c r="C260" s="106"/>
      <c r="D260" s="106"/>
      <c r="E260" s="106"/>
      <c r="F260" s="106">
        <f t="shared" si="44"/>
        <v>0</v>
      </c>
      <c r="G260" s="107"/>
      <c r="H260" s="151"/>
      <c r="I260" s="92" t="e">
        <f t="shared" si="45"/>
        <v>#NUM!</v>
      </c>
      <c r="J260" s="92" t="e">
        <f t="shared" si="42"/>
        <v>#NUM!</v>
      </c>
      <c r="K260" s="22"/>
      <c r="L260" s="135">
        <v>-0.39500000000000002</v>
      </c>
      <c r="M260" s="94" t="e">
        <f t="shared" si="46"/>
        <v>#NUM!</v>
      </c>
      <c r="N260" s="92" t="e">
        <f t="shared" si="47"/>
        <v>#NUM!</v>
      </c>
      <c r="O260" s="92" t="e">
        <f t="shared" si="43"/>
        <v>#NUM!</v>
      </c>
      <c r="P260" s="90"/>
      <c r="Q260" s="122">
        <v>43800</v>
      </c>
      <c r="R260" s="137" t="e">
        <f t="shared" si="50"/>
        <v>#NUM!</v>
      </c>
      <c r="S260" s="110">
        <f t="shared" si="54"/>
        <v>0</v>
      </c>
      <c r="T260" s="110" t="e">
        <f t="shared" si="51"/>
        <v>#NUM!</v>
      </c>
      <c r="U260" s="110">
        <f t="shared" si="52"/>
        <v>0</v>
      </c>
      <c r="V260" s="110" t="e">
        <f t="shared" si="48"/>
        <v>#NUM!</v>
      </c>
      <c r="W260" s="90"/>
      <c r="X260" s="49" t="e">
        <f t="shared" si="49"/>
        <v>#NUM!</v>
      </c>
      <c r="Y260" s="49" t="e">
        <f t="shared" si="55"/>
        <v>#NUM!</v>
      </c>
    </row>
    <row r="261" spans="1:25" x14ac:dyDescent="0.2">
      <c r="A261" s="105"/>
      <c r="B261" s="106"/>
      <c r="C261" s="106"/>
      <c r="D261" s="106"/>
      <c r="E261" s="106"/>
      <c r="F261" s="106"/>
      <c r="G261" s="107"/>
      <c r="H261" s="94"/>
      <c r="I261" s="92"/>
      <c r="J261" s="90"/>
      <c r="K261" s="22"/>
      <c r="L261" s="90"/>
      <c r="M261" s="94"/>
      <c r="N261" s="92"/>
      <c r="O261" s="90"/>
      <c r="P261" s="90"/>
      <c r="Q261" s="124"/>
      <c r="R261" s="124"/>
      <c r="S261" s="124"/>
      <c r="T261" s="124"/>
      <c r="U261" s="124"/>
      <c r="V261" s="124"/>
      <c r="W261" s="90"/>
      <c r="X261" s="22"/>
      <c r="Y261" s="22"/>
    </row>
    <row r="262" spans="1:25" x14ac:dyDescent="0.2">
      <c r="A262" s="114"/>
      <c r="B262" s="120">
        <f>F9</f>
        <v>0</v>
      </c>
      <c r="C262" s="83">
        <f>SUM(C10:C260)</f>
        <v>0</v>
      </c>
      <c r="D262" s="120">
        <f>SUM(D10:D260)</f>
        <v>0</v>
      </c>
      <c r="E262" s="120">
        <f>SUM(E10:E260)</f>
        <v>0</v>
      </c>
      <c r="F262" s="120">
        <f>SUM(B262:E262)</f>
        <v>0</v>
      </c>
      <c r="G262" s="125" t="s">
        <v>19</v>
      </c>
      <c r="H262" s="118"/>
      <c r="I262" s="119"/>
      <c r="J262" s="116"/>
      <c r="K262" s="117"/>
      <c r="L262" s="116"/>
      <c r="M262" s="118"/>
      <c r="N262" s="119"/>
      <c r="O262" s="116"/>
      <c r="P262" s="116"/>
      <c r="Q262" s="116"/>
      <c r="R262" s="120">
        <f>R10</f>
        <v>0</v>
      </c>
      <c r="S262" s="120">
        <f>SUM(S10:S260)</f>
        <v>0</v>
      </c>
      <c r="T262" s="120" t="e">
        <f>SUM(T10:T260)</f>
        <v>#NUM!</v>
      </c>
      <c r="U262" s="120">
        <f>SUM(U10:U260)</f>
        <v>0</v>
      </c>
      <c r="V262" s="120" t="e">
        <f>SUM(R262:U262)</f>
        <v>#NUM!</v>
      </c>
      <c r="W262" s="126"/>
      <c r="X262" s="127" t="e">
        <f>SUM(X10:X260)</f>
        <v>#NUM!</v>
      </c>
      <c r="Y262" s="22"/>
    </row>
    <row r="263" spans="1:25" x14ac:dyDescent="0.2">
      <c r="A263" s="114"/>
      <c r="B263" s="115"/>
      <c r="C263" s="115"/>
      <c r="D263" s="115"/>
      <c r="E263" s="115"/>
      <c r="F263" s="115"/>
      <c r="G263" s="116"/>
      <c r="H263" s="118"/>
      <c r="I263" s="119"/>
      <c r="J263" s="116"/>
      <c r="K263" s="117"/>
      <c r="L263" s="116"/>
      <c r="M263" s="118"/>
      <c r="N263" s="119"/>
      <c r="O263" s="116"/>
      <c r="P263" s="116"/>
      <c r="Q263" s="116"/>
      <c r="R263" s="116"/>
      <c r="S263" s="116"/>
      <c r="T263" s="116"/>
      <c r="U263" s="116"/>
      <c r="V263" s="116"/>
      <c r="W263" s="116"/>
      <c r="X263" s="128"/>
      <c r="Y263" s="22"/>
    </row>
    <row r="264" spans="1:25" x14ac:dyDescent="0.2">
      <c r="A264" s="114"/>
      <c r="B264" s="115"/>
      <c r="C264" s="115"/>
      <c r="D264" s="115"/>
      <c r="E264" s="115"/>
      <c r="F264" s="115"/>
      <c r="G264" s="116"/>
      <c r="H264" s="118"/>
      <c r="I264" s="119"/>
      <c r="J264" s="116"/>
      <c r="K264" s="117"/>
      <c r="L264" s="116"/>
      <c r="M264" s="118"/>
      <c r="N264" s="119"/>
      <c r="O264" s="116"/>
      <c r="P264" s="116"/>
      <c r="Q264" s="116"/>
      <c r="R264" s="116"/>
      <c r="S264" s="116"/>
      <c r="T264" s="116"/>
      <c r="U264" s="116"/>
      <c r="V264" s="116"/>
      <c r="W264" s="116"/>
      <c r="X264" s="117"/>
      <c r="Y264" s="22"/>
    </row>
    <row r="265" spans="1:25" ht="17" thickBot="1" x14ac:dyDescent="0.25">
      <c r="A265" s="114"/>
      <c r="B265" s="115"/>
      <c r="C265" s="115"/>
      <c r="D265" s="115"/>
      <c r="E265" s="115"/>
      <c r="F265" s="115"/>
      <c r="G265" s="116"/>
      <c r="H265" s="118"/>
      <c r="I265" s="119"/>
      <c r="J265" s="116"/>
      <c r="K265" s="117"/>
      <c r="L265" s="116"/>
      <c r="M265" s="118"/>
      <c r="N265" s="119"/>
      <c r="O265" s="116"/>
      <c r="P265" s="116"/>
      <c r="Q265" s="116"/>
      <c r="R265" s="116"/>
      <c r="S265" s="116"/>
      <c r="T265" s="116"/>
      <c r="U265" s="116"/>
      <c r="V265" s="116"/>
      <c r="W265" s="116"/>
      <c r="X265" s="117"/>
      <c r="Y265" s="22"/>
    </row>
    <row r="266" spans="1:25" ht="17" thickTop="1" x14ac:dyDescent="0.2">
      <c r="A266" s="114"/>
      <c r="B266" s="115"/>
      <c r="C266" s="115"/>
      <c r="D266" s="115"/>
      <c r="E266" s="115"/>
      <c r="F266" s="115"/>
      <c r="G266" s="116"/>
      <c r="H266" s="118"/>
      <c r="I266" s="119"/>
      <c r="J266" s="116"/>
      <c r="K266" s="117"/>
      <c r="L266" s="116"/>
      <c r="M266" s="118"/>
      <c r="N266" s="119"/>
      <c r="O266" s="116"/>
      <c r="P266" s="116"/>
      <c r="Q266" s="116"/>
      <c r="R266" s="116"/>
      <c r="S266" s="116"/>
      <c r="T266" s="129" t="s">
        <v>20</v>
      </c>
      <c r="U266" s="130"/>
      <c r="V266" s="131" t="e">
        <f>X262</f>
        <v>#NUM!</v>
      </c>
      <c r="W266" s="116"/>
      <c r="X266" s="117"/>
      <c r="Y266" s="22"/>
    </row>
    <row r="267" spans="1:25" ht="17" thickBot="1" x14ac:dyDescent="0.25">
      <c r="A267" s="114"/>
      <c r="B267" s="115"/>
      <c r="C267" s="115"/>
      <c r="D267" s="115"/>
      <c r="E267" s="115"/>
      <c r="F267" s="115"/>
      <c r="G267" s="116"/>
      <c r="H267" s="118"/>
      <c r="I267" s="119"/>
      <c r="J267" s="116"/>
      <c r="K267" s="117"/>
      <c r="L267" s="116"/>
      <c r="M267" s="118"/>
      <c r="N267" s="119"/>
      <c r="O267" s="116"/>
      <c r="P267" s="116"/>
      <c r="Q267" s="116"/>
      <c r="R267" s="116"/>
      <c r="S267" s="116"/>
      <c r="T267" s="132"/>
      <c r="U267" s="133"/>
      <c r="V267" s="134"/>
      <c r="W267" s="116"/>
      <c r="X267" s="117"/>
      <c r="Y267" s="22"/>
    </row>
    <row r="268" spans="1:25" ht="17" thickTop="1" x14ac:dyDescent="0.2">
      <c r="A268" s="114"/>
      <c r="B268" s="115"/>
      <c r="C268" s="115"/>
      <c r="D268" s="115"/>
      <c r="E268" s="115"/>
      <c r="F268" s="115"/>
      <c r="G268" s="116"/>
      <c r="H268" s="118"/>
      <c r="I268" s="119"/>
      <c r="J268" s="116"/>
      <c r="K268" s="117"/>
      <c r="L268" s="116"/>
      <c r="M268" s="118"/>
      <c r="N268" s="119"/>
      <c r="O268" s="116"/>
      <c r="P268" s="116"/>
      <c r="Q268" s="116"/>
      <c r="R268" s="116"/>
      <c r="S268" s="116"/>
      <c r="T268" s="116"/>
      <c r="U268" s="116"/>
      <c r="V268" s="116"/>
      <c r="W268" s="116"/>
      <c r="X268" s="117"/>
      <c r="Y268" s="22"/>
    </row>
    <row r="270" spans="1:25" x14ac:dyDescent="0.2">
      <c r="A270" s="14" t="s">
        <v>35</v>
      </c>
      <c r="B270" s="144" t="s">
        <v>36</v>
      </c>
    </row>
  </sheetData>
  <sheetProtection algorithmName="SHA-512" hashValue="cBW0wrOt8scan1uPNNy4AC8fVS0JTGJan6nwZu0fqimPmVp/smsUNlbmnMQH1KcIr3K1V/u0fezkQyFGVHwkzw==" saltValue="aCj9Q63y8MVFqR8VNfGF7g==" spinCount="100000" sheet="1" objects="1" scenarios="1" deleteRows="0"/>
  <mergeCells count="1">
    <mergeCell ref="H2:O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9D188-7C6A-2C4D-9096-58E6EDB4163C}">
  <dimension ref="A1:X270"/>
  <sheetViews>
    <sheetView workbookViewId="0">
      <selection activeCell="H9" sqref="H9:H260"/>
    </sheetView>
  </sheetViews>
  <sheetFormatPr baseColWidth="10" defaultColWidth="8.83203125" defaultRowHeight="16" x14ac:dyDescent="0.2"/>
  <cols>
    <col min="1" max="1" width="12.1640625" style="8" customWidth="1"/>
    <col min="2" max="2" width="10.5" style="9" customWidth="1"/>
    <col min="3" max="3" width="9.5" style="9" customWidth="1"/>
    <col min="4" max="4" width="9.83203125" style="9" customWidth="1"/>
    <col min="5" max="5" width="11.83203125" style="9" customWidth="1"/>
    <col min="6" max="6" width="11.5" style="9" customWidth="1"/>
    <col min="8" max="8" width="15.33203125" style="7" bestFit="1" customWidth="1"/>
    <col min="10" max="10" width="10.5" style="12" customWidth="1"/>
    <col min="11" max="11" width="10.5" customWidth="1"/>
    <col min="12" max="12" width="8.83203125" style="10"/>
    <col min="13" max="13" width="8.83203125" style="7"/>
    <col min="15" max="15" width="5.33203125" customWidth="1"/>
    <col min="16" max="16" width="12.5" customWidth="1"/>
    <col min="17" max="21" width="15.6640625" customWidth="1"/>
    <col min="22" max="22" width="6.6640625" style="11" customWidth="1"/>
    <col min="23" max="23" width="10.6640625" style="12" customWidth="1"/>
    <col min="24" max="24" width="14.6640625" style="12" customWidth="1"/>
  </cols>
  <sheetData>
    <row r="1" spans="1:24" x14ac:dyDescent="0.2">
      <c r="A1" s="88"/>
      <c r="B1" s="89"/>
      <c r="C1" s="89"/>
      <c r="D1" s="89"/>
      <c r="E1" s="89"/>
      <c r="F1" s="89"/>
      <c r="G1" s="90"/>
      <c r="H1" s="92"/>
      <c r="I1" s="90"/>
      <c r="J1" s="93"/>
      <c r="K1" s="90"/>
      <c r="L1" s="94"/>
      <c r="M1" s="92"/>
      <c r="N1" s="90"/>
      <c r="O1" s="90"/>
      <c r="P1" s="90"/>
      <c r="Q1" s="90"/>
      <c r="R1" s="90"/>
      <c r="S1" s="90"/>
      <c r="T1" s="90"/>
      <c r="U1" s="90"/>
      <c r="V1" s="90"/>
      <c r="W1" s="22"/>
      <c r="X1" s="22"/>
    </row>
    <row r="2" spans="1:24" ht="19" x14ac:dyDescent="0.25">
      <c r="A2" s="95" t="s">
        <v>33</v>
      </c>
      <c r="B2" s="95"/>
      <c r="C2" s="95"/>
      <c r="D2" s="95"/>
      <c r="E2" s="95"/>
      <c r="F2" s="89"/>
      <c r="G2" s="90"/>
      <c r="H2" s="146"/>
      <c r="I2" s="146"/>
      <c r="J2" s="146"/>
      <c r="K2" s="146"/>
      <c r="L2" s="146"/>
      <c r="M2" s="146"/>
      <c r="N2" s="146"/>
      <c r="O2" s="90"/>
      <c r="P2" s="90"/>
      <c r="Q2" s="90"/>
      <c r="R2" s="90"/>
      <c r="S2" s="90"/>
      <c r="T2" s="90"/>
      <c r="U2" s="90"/>
      <c r="V2" s="90"/>
      <c r="W2" s="22"/>
      <c r="X2" s="22"/>
    </row>
    <row r="3" spans="1:24" ht="15" customHeight="1" x14ac:dyDescent="0.25">
      <c r="A3" s="95"/>
      <c r="B3" s="89"/>
      <c r="C3" s="89"/>
      <c r="D3" s="89"/>
      <c r="E3" s="89"/>
      <c r="F3" s="89"/>
      <c r="G3" s="90"/>
      <c r="H3" s="92"/>
      <c r="I3" s="90"/>
      <c r="J3" s="22"/>
      <c r="K3" s="90"/>
      <c r="L3" s="94"/>
      <c r="M3" s="92"/>
      <c r="N3" s="90"/>
      <c r="O3" s="90"/>
      <c r="P3" s="90"/>
      <c r="Q3" s="90"/>
      <c r="R3" s="90"/>
      <c r="S3" s="90"/>
      <c r="T3" s="90"/>
      <c r="U3" s="90"/>
      <c r="V3" s="90"/>
      <c r="W3" s="22"/>
      <c r="X3" s="22"/>
    </row>
    <row r="4" spans="1:24" s="13" customFormat="1" x14ac:dyDescent="0.2">
      <c r="A4" s="96" t="s">
        <v>2</v>
      </c>
      <c r="B4" s="96"/>
      <c r="C4" s="97" t="s">
        <v>3</v>
      </c>
      <c r="D4" s="97" t="s">
        <v>4</v>
      </c>
      <c r="E4" s="97" t="s">
        <v>5</v>
      </c>
      <c r="F4" s="97" t="s">
        <v>6</v>
      </c>
      <c r="G4" s="98"/>
      <c r="H4" s="100"/>
      <c r="I4" s="101"/>
      <c r="J4" s="30"/>
      <c r="K4" s="90"/>
      <c r="L4" s="99" t="s">
        <v>8</v>
      </c>
      <c r="M4" s="99"/>
      <c r="N4" s="101"/>
      <c r="O4" s="101"/>
      <c r="P4" s="102" t="s">
        <v>9</v>
      </c>
      <c r="Q4" s="102"/>
      <c r="R4" s="103" t="s">
        <v>3</v>
      </c>
      <c r="S4" s="103" t="s">
        <v>4</v>
      </c>
      <c r="T4" s="103" t="s">
        <v>5</v>
      </c>
      <c r="U4" s="103" t="s">
        <v>6</v>
      </c>
      <c r="V4" s="104"/>
      <c r="W4" s="30"/>
      <c r="X4" s="30"/>
    </row>
    <row r="5" spans="1:24" x14ac:dyDescent="0.2">
      <c r="A5" s="105"/>
      <c r="B5" s="106"/>
      <c r="C5" s="106"/>
      <c r="D5" s="106"/>
      <c r="E5" s="106"/>
      <c r="F5" s="106"/>
      <c r="G5" s="107"/>
      <c r="H5" s="92"/>
      <c r="I5" s="90"/>
      <c r="J5" s="22"/>
      <c r="K5" s="108" t="s">
        <v>21</v>
      </c>
      <c r="L5" s="94" t="s">
        <v>10</v>
      </c>
      <c r="M5" s="92"/>
      <c r="N5" s="90"/>
      <c r="O5" s="90"/>
      <c r="P5" s="109"/>
      <c r="Q5" s="110"/>
      <c r="R5" s="110"/>
      <c r="S5" s="110"/>
      <c r="T5" s="110"/>
      <c r="U5" s="110"/>
      <c r="V5" s="89"/>
      <c r="W5" s="22"/>
      <c r="X5" s="22"/>
    </row>
    <row r="6" spans="1:24" x14ac:dyDescent="0.2">
      <c r="A6" s="105"/>
      <c r="B6" s="106"/>
      <c r="C6" s="106"/>
      <c r="D6" s="106"/>
      <c r="E6" s="106"/>
      <c r="F6" s="106"/>
      <c r="G6" s="107"/>
      <c r="H6" s="112" t="s">
        <v>12</v>
      </c>
      <c r="I6" s="90" t="s">
        <v>12</v>
      </c>
      <c r="J6" s="43" t="s">
        <v>13</v>
      </c>
      <c r="K6" s="43" t="s">
        <v>22</v>
      </c>
      <c r="L6" s="111" t="s">
        <v>11</v>
      </c>
      <c r="M6" s="112" t="s">
        <v>12</v>
      </c>
      <c r="N6" s="90" t="s">
        <v>12</v>
      </c>
      <c r="O6" s="90"/>
      <c r="P6" s="109"/>
      <c r="Q6" s="110"/>
      <c r="R6" s="110"/>
      <c r="S6" s="110"/>
      <c r="T6" s="110"/>
      <c r="U6" s="110"/>
      <c r="V6" s="89"/>
      <c r="W6" s="44" t="s">
        <v>4</v>
      </c>
      <c r="X6" s="44" t="s">
        <v>14</v>
      </c>
    </row>
    <row r="7" spans="1:24" x14ac:dyDescent="0.2">
      <c r="A7" s="105"/>
      <c r="B7" s="106"/>
      <c r="C7" s="106"/>
      <c r="D7" s="106"/>
      <c r="E7" s="106"/>
      <c r="F7" s="106"/>
      <c r="G7" s="107"/>
      <c r="H7" s="112"/>
      <c r="I7" s="90" t="s">
        <v>15</v>
      </c>
      <c r="J7" s="43" t="s">
        <v>16</v>
      </c>
      <c r="K7" s="45"/>
      <c r="L7" s="111"/>
      <c r="M7" s="112"/>
      <c r="N7" s="90" t="s">
        <v>15</v>
      </c>
      <c r="O7" s="90"/>
      <c r="P7" s="109"/>
      <c r="Q7" s="110"/>
      <c r="R7" s="110"/>
      <c r="S7" s="110"/>
      <c r="T7" s="110"/>
      <c r="U7" s="110"/>
      <c r="V7" s="89"/>
      <c r="W7" s="44" t="s">
        <v>14</v>
      </c>
      <c r="X7" s="113" t="s">
        <v>17</v>
      </c>
    </row>
    <row r="8" spans="1:24" x14ac:dyDescent="0.2">
      <c r="A8" s="59"/>
      <c r="B8" s="58"/>
      <c r="C8" s="58"/>
      <c r="D8" s="58"/>
      <c r="E8" s="58"/>
      <c r="F8" s="58"/>
      <c r="G8" s="60"/>
      <c r="H8" s="62"/>
      <c r="I8" s="60"/>
      <c r="J8" s="63" t="s">
        <v>18</v>
      </c>
      <c r="K8" s="79">
        <f>H9-K9/100</f>
        <v>-3.1370000000000002E-2</v>
      </c>
      <c r="L8" s="61"/>
      <c r="M8" s="62"/>
      <c r="N8" s="60"/>
      <c r="O8" s="60"/>
      <c r="P8" s="59"/>
      <c r="Q8" s="58"/>
      <c r="R8" s="58"/>
      <c r="S8" s="58"/>
      <c r="T8" s="58"/>
      <c r="U8" s="58"/>
      <c r="V8" s="58"/>
      <c r="W8" s="64"/>
      <c r="X8" s="64"/>
    </row>
    <row r="9" spans="1:24" x14ac:dyDescent="0.2">
      <c r="A9" s="59" t="s">
        <v>26</v>
      </c>
      <c r="B9" s="58"/>
      <c r="C9" s="58"/>
      <c r="D9" s="58"/>
      <c r="E9" s="58"/>
      <c r="F9" s="70">
        <v>0</v>
      </c>
      <c r="G9" s="60"/>
      <c r="H9" s="154"/>
      <c r="I9" s="81">
        <f t="shared" ref="I9:I72" si="0">H9/12</f>
        <v>0</v>
      </c>
      <c r="J9" s="64"/>
      <c r="K9" s="60">
        <v>3.137</v>
      </c>
      <c r="L9" s="80">
        <f>POWER(1+N9,12)-1</f>
        <v>0</v>
      </c>
      <c r="M9" s="81">
        <f>K9/100+$K$8</f>
        <v>0</v>
      </c>
      <c r="N9" s="81">
        <f t="shared" ref="N9:N72" si="1">M9/12</f>
        <v>0</v>
      </c>
      <c r="O9" s="66"/>
      <c r="P9" s="82" t="str">
        <f>A9</f>
        <v>Saldo per 31 jan 99</v>
      </c>
      <c r="Q9" s="58"/>
      <c r="R9" s="58"/>
      <c r="S9" s="58"/>
      <c r="T9" s="58"/>
      <c r="U9" s="83">
        <f>F9</f>
        <v>0</v>
      </c>
      <c r="V9" s="58"/>
      <c r="W9" s="64"/>
      <c r="X9" s="64"/>
    </row>
    <row r="10" spans="1:24" ht="15" customHeight="1" x14ac:dyDescent="0.2">
      <c r="A10" s="67">
        <v>36192</v>
      </c>
      <c r="B10" s="83">
        <f>F9</f>
        <v>0</v>
      </c>
      <c r="C10" s="58">
        <v>0</v>
      </c>
      <c r="D10" s="58">
        <v>0</v>
      </c>
      <c r="E10" s="58">
        <v>0</v>
      </c>
      <c r="F10" s="83">
        <f t="shared" ref="F10:F73" si="2">B10+C10+D10+E10</f>
        <v>0</v>
      </c>
      <c r="G10" s="60"/>
      <c r="H10" s="153"/>
      <c r="I10" s="66">
        <f t="shared" si="0"/>
        <v>0</v>
      </c>
      <c r="J10" s="64"/>
      <c r="K10" s="60">
        <v>3.093</v>
      </c>
      <c r="L10" s="68">
        <f t="shared" ref="L10:L73" si="3">POWER(1+N10,12)-1</f>
        <v>-4.3991127751119574E-4</v>
      </c>
      <c r="M10" s="66">
        <f t="shared" ref="M10:M73" si="4">K10/100+$K$8</f>
        <v>-4.4000000000000289E-4</v>
      </c>
      <c r="N10" s="66">
        <f t="shared" si="1"/>
        <v>-3.666666666666691E-5</v>
      </c>
      <c r="O10" s="66"/>
      <c r="P10" s="67">
        <v>36192</v>
      </c>
      <c r="Q10" s="83">
        <f>U9</f>
        <v>0</v>
      </c>
      <c r="R10" s="83">
        <f t="shared" ref="R10:R73" si="5">C10</f>
        <v>0</v>
      </c>
      <c r="S10" s="83" t="e">
        <f t="shared" ref="S10:S73" si="6">IF(N10&lt;I10,D10/I10*N10*Q10/B10,D10/I10*I10*Q10/B10)</f>
        <v>#DIV/0!</v>
      </c>
      <c r="T10" s="83">
        <f t="shared" ref="T10:T73" si="7">E10</f>
        <v>0</v>
      </c>
      <c r="U10" s="83" t="e">
        <f t="shared" ref="U10:U73" si="8">Q10+R10+S10+T10</f>
        <v>#DIV/0!</v>
      </c>
      <c r="V10" s="65"/>
      <c r="W10" s="84" t="e">
        <f t="shared" ref="W10:W73" si="9">D10-S10</f>
        <v>#DIV/0!</v>
      </c>
      <c r="X10" s="84" t="e">
        <f>W10</f>
        <v>#DIV/0!</v>
      </c>
    </row>
    <row r="11" spans="1:24" ht="15" customHeight="1" x14ac:dyDescent="0.2">
      <c r="A11" s="77">
        <v>36220</v>
      </c>
      <c r="B11" s="58">
        <f>F10</f>
        <v>0</v>
      </c>
      <c r="C11" s="58">
        <v>0</v>
      </c>
      <c r="D11" s="58">
        <v>0</v>
      </c>
      <c r="E11" s="58">
        <v>0</v>
      </c>
      <c r="F11" s="58">
        <f t="shared" si="2"/>
        <v>0</v>
      </c>
      <c r="G11" s="60"/>
      <c r="H11" s="153"/>
      <c r="I11" s="66">
        <f t="shared" si="0"/>
        <v>0</v>
      </c>
      <c r="J11" s="78"/>
      <c r="K11" s="60">
        <v>3.0470000000000002</v>
      </c>
      <c r="L11" s="68">
        <f t="shared" si="3"/>
        <v>-8.9962884279715105E-4</v>
      </c>
      <c r="M11" s="66">
        <f t="shared" si="4"/>
        <v>-9.0000000000000149E-4</v>
      </c>
      <c r="N11" s="66">
        <f t="shared" si="1"/>
        <v>-7.5000000000000129E-5</v>
      </c>
      <c r="O11" s="66"/>
      <c r="P11" s="77">
        <v>36220</v>
      </c>
      <c r="Q11" s="58" t="e">
        <f>U10</f>
        <v>#DIV/0!</v>
      </c>
      <c r="R11" s="58">
        <f t="shared" si="5"/>
        <v>0</v>
      </c>
      <c r="S11" s="58" t="e">
        <f t="shared" si="6"/>
        <v>#DIV/0!</v>
      </c>
      <c r="T11" s="58">
        <f t="shared" si="7"/>
        <v>0</v>
      </c>
      <c r="U11" s="58" t="e">
        <f t="shared" si="8"/>
        <v>#DIV/0!</v>
      </c>
      <c r="V11" s="58"/>
      <c r="W11" s="84" t="e">
        <f t="shared" si="9"/>
        <v>#DIV/0!</v>
      </c>
      <c r="X11" s="84" t="e">
        <f>X10+W11</f>
        <v>#DIV/0!</v>
      </c>
    </row>
    <row r="12" spans="1:24" s="16" customFormat="1" ht="15" customHeight="1" x14ac:dyDescent="0.2">
      <c r="A12" s="121">
        <v>36251</v>
      </c>
      <c r="B12" s="106">
        <f>F11</f>
        <v>0</v>
      </c>
      <c r="C12" s="106"/>
      <c r="D12" s="106"/>
      <c r="E12" s="106"/>
      <c r="F12" s="106">
        <f t="shared" si="2"/>
        <v>0</v>
      </c>
      <c r="G12" s="107"/>
      <c r="H12" s="151"/>
      <c r="I12" s="92">
        <f t="shared" si="0"/>
        <v>0</v>
      </c>
      <c r="J12" s="51"/>
      <c r="K12" s="135">
        <v>2.6964545454545461</v>
      </c>
      <c r="L12" s="94">
        <f t="shared" si="3"/>
        <v>-4.3965700750668857E-3</v>
      </c>
      <c r="M12" s="92">
        <f t="shared" si="4"/>
        <v>-4.4054545454545423E-3</v>
      </c>
      <c r="N12" s="92">
        <f t="shared" si="1"/>
        <v>-3.6712121212121186E-4</v>
      </c>
      <c r="O12" s="92"/>
      <c r="P12" s="122">
        <v>36251</v>
      </c>
      <c r="Q12" s="137" t="e">
        <f>U11</f>
        <v>#DIV/0!</v>
      </c>
      <c r="R12" s="110">
        <f t="shared" si="5"/>
        <v>0</v>
      </c>
      <c r="S12" s="110" t="e">
        <f t="shared" si="6"/>
        <v>#DIV/0!</v>
      </c>
      <c r="T12" s="110">
        <f t="shared" si="7"/>
        <v>0</v>
      </c>
      <c r="U12" s="110" t="e">
        <f t="shared" si="8"/>
        <v>#DIV/0!</v>
      </c>
      <c r="V12" s="89"/>
      <c r="W12" s="49" t="e">
        <f t="shared" si="9"/>
        <v>#DIV/0!</v>
      </c>
      <c r="X12" s="49" t="e">
        <f>X11+W12</f>
        <v>#DIV/0!</v>
      </c>
    </row>
    <row r="13" spans="1:24" s="16" customFormat="1" ht="15" customHeight="1" x14ac:dyDescent="0.2">
      <c r="A13" s="121">
        <v>36281</v>
      </c>
      <c r="B13" s="106">
        <f t="shared" ref="B13:B75" si="10">F12</f>
        <v>0</v>
      </c>
      <c r="C13" s="106"/>
      <c r="D13" s="106"/>
      <c r="E13" s="106"/>
      <c r="F13" s="106">
        <f t="shared" si="2"/>
        <v>0</v>
      </c>
      <c r="G13" s="107"/>
      <c r="H13" s="151"/>
      <c r="I13" s="92">
        <f t="shared" si="0"/>
        <v>0</v>
      </c>
      <c r="J13" s="22"/>
      <c r="K13" s="135">
        <v>2.5789523809523818</v>
      </c>
      <c r="L13" s="94">
        <f t="shared" si="3"/>
        <v>-5.5662250070047659E-3</v>
      </c>
      <c r="M13" s="92">
        <f t="shared" si="4"/>
        <v>-5.5804761904761843E-3</v>
      </c>
      <c r="N13" s="92">
        <f t="shared" si="1"/>
        <v>-4.6503968253968204E-4</v>
      </c>
      <c r="O13" s="92"/>
      <c r="P13" s="122">
        <v>36281</v>
      </c>
      <c r="Q13" s="137" t="e">
        <f t="shared" ref="Q13:Q75" si="11">U12</f>
        <v>#DIV/0!</v>
      </c>
      <c r="R13" s="110">
        <f t="shared" si="5"/>
        <v>0</v>
      </c>
      <c r="S13" s="110" t="e">
        <f t="shared" si="6"/>
        <v>#DIV/0!</v>
      </c>
      <c r="T13" s="110">
        <f t="shared" si="7"/>
        <v>0</v>
      </c>
      <c r="U13" s="110" t="e">
        <f t="shared" si="8"/>
        <v>#DIV/0!</v>
      </c>
      <c r="V13" s="89"/>
      <c r="W13" s="49" t="e">
        <f t="shared" si="9"/>
        <v>#DIV/0!</v>
      </c>
      <c r="X13" s="49" t="e">
        <f t="shared" ref="X13:X75" si="12">X12+W13</f>
        <v>#DIV/0!</v>
      </c>
    </row>
    <row r="14" spans="1:24" s="16" customFormat="1" ht="15" customHeight="1" x14ac:dyDescent="0.2">
      <c r="A14" s="121">
        <v>36312</v>
      </c>
      <c r="B14" s="106">
        <f t="shared" si="10"/>
        <v>0</v>
      </c>
      <c r="C14" s="106"/>
      <c r="D14" s="106"/>
      <c r="E14" s="106"/>
      <c r="F14" s="106">
        <f t="shared" si="2"/>
        <v>0</v>
      </c>
      <c r="G14" s="107"/>
      <c r="H14" s="151"/>
      <c r="I14" s="92">
        <f t="shared" si="0"/>
        <v>0</v>
      </c>
      <c r="J14" s="22"/>
      <c r="K14" s="135">
        <v>2.6266818181818183</v>
      </c>
      <c r="L14" s="94">
        <f t="shared" si="3"/>
        <v>-5.0912625924300903E-3</v>
      </c>
      <c r="M14" s="92">
        <f t="shared" si="4"/>
        <v>-5.1031818181818192E-3</v>
      </c>
      <c r="N14" s="92">
        <f t="shared" si="1"/>
        <v>-4.2526515151515158E-4</v>
      </c>
      <c r="O14" s="92"/>
      <c r="P14" s="122">
        <v>36312</v>
      </c>
      <c r="Q14" s="137" t="e">
        <f t="shared" si="11"/>
        <v>#DIV/0!</v>
      </c>
      <c r="R14" s="110">
        <f t="shared" si="5"/>
        <v>0</v>
      </c>
      <c r="S14" s="110" t="e">
        <f t="shared" si="6"/>
        <v>#DIV/0!</v>
      </c>
      <c r="T14" s="110">
        <f t="shared" si="7"/>
        <v>0</v>
      </c>
      <c r="U14" s="110" t="e">
        <f t="shared" si="8"/>
        <v>#DIV/0!</v>
      </c>
      <c r="V14" s="89"/>
      <c r="W14" s="49" t="e">
        <f t="shared" si="9"/>
        <v>#DIV/0!</v>
      </c>
      <c r="X14" s="49" t="e">
        <f t="shared" si="12"/>
        <v>#DIV/0!</v>
      </c>
    </row>
    <row r="15" spans="1:24" s="16" customFormat="1" ht="15" customHeight="1" x14ac:dyDescent="0.2">
      <c r="A15" s="121">
        <v>36342</v>
      </c>
      <c r="B15" s="106">
        <f t="shared" si="10"/>
        <v>0</v>
      </c>
      <c r="C15" s="106"/>
      <c r="D15" s="106"/>
      <c r="E15" s="106"/>
      <c r="F15" s="106">
        <f t="shared" si="2"/>
        <v>0</v>
      </c>
      <c r="G15" s="107"/>
      <c r="H15" s="151"/>
      <c r="I15" s="92">
        <f t="shared" si="0"/>
        <v>0</v>
      </c>
      <c r="J15" s="22"/>
      <c r="K15" s="135">
        <v>2.6764545454545452</v>
      </c>
      <c r="L15" s="94">
        <f t="shared" si="3"/>
        <v>-4.5957456242029515E-3</v>
      </c>
      <c r="M15" s="92">
        <f t="shared" si="4"/>
        <v>-4.6054545454545515E-3</v>
      </c>
      <c r="N15" s="92">
        <f t="shared" si="1"/>
        <v>-3.8378787878787929E-4</v>
      </c>
      <c r="O15" s="92"/>
      <c r="P15" s="122">
        <v>36342</v>
      </c>
      <c r="Q15" s="137" t="e">
        <f t="shared" si="11"/>
        <v>#DIV/0!</v>
      </c>
      <c r="R15" s="110">
        <f t="shared" si="5"/>
        <v>0</v>
      </c>
      <c r="S15" s="110" t="e">
        <f t="shared" si="6"/>
        <v>#DIV/0!</v>
      </c>
      <c r="T15" s="110">
        <f t="shared" si="7"/>
        <v>0</v>
      </c>
      <c r="U15" s="110" t="e">
        <f t="shared" si="8"/>
        <v>#DIV/0!</v>
      </c>
      <c r="V15" s="89"/>
      <c r="W15" s="49" t="e">
        <f t="shared" si="9"/>
        <v>#DIV/0!</v>
      </c>
      <c r="X15" s="49" t="e">
        <f t="shared" si="12"/>
        <v>#DIV/0!</v>
      </c>
    </row>
    <row r="16" spans="1:24" s="16" customFormat="1" ht="15" customHeight="1" x14ac:dyDescent="0.2">
      <c r="A16" s="121">
        <v>36373</v>
      </c>
      <c r="B16" s="106">
        <f t="shared" si="10"/>
        <v>0</v>
      </c>
      <c r="C16" s="106"/>
      <c r="D16" s="106"/>
      <c r="E16" s="106"/>
      <c r="F16" s="106">
        <f t="shared" si="2"/>
        <v>0</v>
      </c>
      <c r="G16" s="107"/>
      <c r="H16" s="151"/>
      <c r="I16" s="92">
        <f t="shared" si="0"/>
        <v>0</v>
      </c>
      <c r="J16" s="22"/>
      <c r="K16" s="135">
        <v>2.695045454545455</v>
      </c>
      <c r="L16" s="94">
        <f t="shared" si="3"/>
        <v>-4.4106040940371516E-3</v>
      </c>
      <c r="M16" s="92">
        <f t="shared" si="4"/>
        <v>-4.4195454545454538E-3</v>
      </c>
      <c r="N16" s="92">
        <f t="shared" si="1"/>
        <v>-3.6829545454545448E-4</v>
      </c>
      <c r="O16" s="92"/>
      <c r="P16" s="122">
        <v>36373</v>
      </c>
      <c r="Q16" s="137" t="e">
        <f t="shared" si="11"/>
        <v>#DIV/0!</v>
      </c>
      <c r="R16" s="110">
        <f t="shared" si="5"/>
        <v>0</v>
      </c>
      <c r="S16" s="110" t="e">
        <f t="shared" si="6"/>
        <v>#DIV/0!</v>
      </c>
      <c r="T16" s="110">
        <f t="shared" si="7"/>
        <v>0</v>
      </c>
      <c r="U16" s="110" t="e">
        <f t="shared" si="8"/>
        <v>#DIV/0!</v>
      </c>
      <c r="V16" s="89"/>
      <c r="W16" s="49" t="e">
        <f t="shared" si="9"/>
        <v>#DIV/0!</v>
      </c>
      <c r="X16" s="49" t="e">
        <f t="shared" si="12"/>
        <v>#DIV/0!</v>
      </c>
    </row>
    <row r="17" spans="1:24" s="16" customFormat="1" ht="15" customHeight="1" x14ac:dyDescent="0.2">
      <c r="A17" s="121">
        <v>36404</v>
      </c>
      <c r="B17" s="106">
        <f t="shared" si="10"/>
        <v>0</v>
      </c>
      <c r="C17" s="106"/>
      <c r="D17" s="106"/>
      <c r="E17" s="106"/>
      <c r="F17" s="106">
        <f t="shared" si="2"/>
        <v>0</v>
      </c>
      <c r="G17" s="107"/>
      <c r="H17" s="151"/>
      <c r="I17" s="92">
        <f t="shared" si="0"/>
        <v>0</v>
      </c>
      <c r="J17" s="51"/>
      <c r="K17" s="135">
        <v>2.726681818181818</v>
      </c>
      <c r="L17" s="94">
        <f t="shared" si="3"/>
        <v>-4.0954740602222595E-3</v>
      </c>
      <c r="M17" s="92">
        <f t="shared" si="4"/>
        <v>-4.1031818181818218E-3</v>
      </c>
      <c r="N17" s="92">
        <f t="shared" si="1"/>
        <v>-3.4193181818181848E-4</v>
      </c>
      <c r="O17" s="92"/>
      <c r="P17" s="122">
        <v>36404</v>
      </c>
      <c r="Q17" s="137" t="e">
        <f t="shared" si="11"/>
        <v>#DIV/0!</v>
      </c>
      <c r="R17" s="110">
        <f t="shared" si="5"/>
        <v>0</v>
      </c>
      <c r="S17" s="110" t="e">
        <f t="shared" si="6"/>
        <v>#DIV/0!</v>
      </c>
      <c r="T17" s="110">
        <f t="shared" si="7"/>
        <v>0</v>
      </c>
      <c r="U17" s="110" t="e">
        <f t="shared" si="8"/>
        <v>#DIV/0!</v>
      </c>
      <c r="V17" s="89"/>
      <c r="W17" s="49" t="e">
        <f t="shared" si="9"/>
        <v>#DIV/0!</v>
      </c>
      <c r="X17" s="49" t="e">
        <f t="shared" si="12"/>
        <v>#DIV/0!</v>
      </c>
    </row>
    <row r="18" spans="1:24" s="16" customFormat="1" ht="15" customHeight="1" x14ac:dyDescent="0.2">
      <c r="A18" s="121">
        <v>36434</v>
      </c>
      <c r="B18" s="106">
        <f t="shared" si="10"/>
        <v>0</v>
      </c>
      <c r="C18" s="106"/>
      <c r="D18" s="106"/>
      <c r="E18" s="106"/>
      <c r="F18" s="106">
        <f t="shared" si="2"/>
        <v>0</v>
      </c>
      <c r="G18" s="107"/>
      <c r="H18" s="151"/>
      <c r="I18" s="92">
        <f t="shared" si="0"/>
        <v>0</v>
      </c>
      <c r="J18" s="22"/>
      <c r="K18" s="135">
        <v>3.3756666666666666</v>
      </c>
      <c r="L18" s="94">
        <f t="shared" si="3"/>
        <v>2.3892791464183993E-3</v>
      </c>
      <c r="M18" s="92">
        <f t="shared" si="4"/>
        <v>2.3866666666666619E-3</v>
      </c>
      <c r="N18" s="92">
        <f t="shared" si="1"/>
        <v>1.988888888888885E-4</v>
      </c>
      <c r="O18" s="92"/>
      <c r="P18" s="122">
        <v>36434</v>
      </c>
      <c r="Q18" s="137" t="e">
        <f t="shared" si="11"/>
        <v>#DIV/0!</v>
      </c>
      <c r="R18" s="110">
        <f t="shared" si="5"/>
        <v>0</v>
      </c>
      <c r="S18" s="110" t="e">
        <f t="shared" si="6"/>
        <v>#DIV/0!</v>
      </c>
      <c r="T18" s="110">
        <f t="shared" si="7"/>
        <v>0</v>
      </c>
      <c r="U18" s="110" t="e">
        <f t="shared" si="8"/>
        <v>#DIV/0!</v>
      </c>
      <c r="V18" s="89"/>
      <c r="W18" s="49" t="e">
        <f t="shared" si="9"/>
        <v>#DIV/0!</v>
      </c>
      <c r="X18" s="49" t="e">
        <f t="shared" si="12"/>
        <v>#DIV/0!</v>
      </c>
    </row>
    <row r="19" spans="1:24" s="16" customFormat="1" ht="15" customHeight="1" x14ac:dyDescent="0.2">
      <c r="A19" s="121">
        <v>36465</v>
      </c>
      <c r="B19" s="106">
        <f t="shared" si="10"/>
        <v>0</v>
      </c>
      <c r="C19" s="106"/>
      <c r="D19" s="106"/>
      <c r="E19" s="106"/>
      <c r="F19" s="106">
        <f t="shared" si="2"/>
        <v>0</v>
      </c>
      <c r="G19" s="107"/>
      <c r="H19" s="151"/>
      <c r="I19" s="92">
        <f t="shared" si="0"/>
        <v>0</v>
      </c>
      <c r="J19" s="22"/>
      <c r="K19" s="135">
        <v>3.467681818181819</v>
      </c>
      <c r="L19" s="94">
        <f t="shared" si="3"/>
        <v>3.3118346847134106E-3</v>
      </c>
      <c r="M19" s="92">
        <f t="shared" si="4"/>
        <v>3.3068181818181885E-3</v>
      </c>
      <c r="N19" s="92">
        <f t="shared" si="1"/>
        <v>2.7556818181818238E-4</v>
      </c>
      <c r="O19" s="92"/>
      <c r="P19" s="122">
        <v>36465</v>
      </c>
      <c r="Q19" s="137" t="e">
        <f t="shared" si="11"/>
        <v>#DIV/0!</v>
      </c>
      <c r="R19" s="110">
        <f t="shared" si="5"/>
        <v>0</v>
      </c>
      <c r="S19" s="110" t="e">
        <f t="shared" si="6"/>
        <v>#DIV/0!</v>
      </c>
      <c r="T19" s="110">
        <f t="shared" si="7"/>
        <v>0</v>
      </c>
      <c r="U19" s="110" t="e">
        <f t="shared" si="8"/>
        <v>#DIV/0!</v>
      </c>
      <c r="V19" s="89"/>
      <c r="W19" s="49" t="e">
        <f t="shared" si="9"/>
        <v>#DIV/0!</v>
      </c>
      <c r="X19" s="49" t="e">
        <f t="shared" si="12"/>
        <v>#DIV/0!</v>
      </c>
    </row>
    <row r="20" spans="1:24" s="16" customFormat="1" ht="15" customHeight="1" x14ac:dyDescent="0.2">
      <c r="A20" s="121">
        <v>36495</v>
      </c>
      <c r="B20" s="106">
        <f t="shared" si="10"/>
        <v>0</v>
      </c>
      <c r="C20" s="106"/>
      <c r="D20" s="106"/>
      <c r="E20" s="106"/>
      <c r="F20" s="106">
        <f t="shared" si="2"/>
        <v>0</v>
      </c>
      <c r="G20" s="107"/>
      <c r="H20" s="151"/>
      <c r="I20" s="92">
        <f t="shared" si="0"/>
        <v>0</v>
      </c>
      <c r="J20" s="51"/>
      <c r="K20" s="135">
        <v>3.446045454545454</v>
      </c>
      <c r="L20" s="94">
        <f t="shared" si="3"/>
        <v>3.0948358056355207E-3</v>
      </c>
      <c r="M20" s="92">
        <f t="shared" si="4"/>
        <v>3.0904545454545351E-3</v>
      </c>
      <c r="N20" s="92">
        <f t="shared" si="1"/>
        <v>2.5753787878787793E-4</v>
      </c>
      <c r="O20" s="92"/>
      <c r="P20" s="122">
        <v>36495</v>
      </c>
      <c r="Q20" s="137" t="e">
        <f t="shared" si="11"/>
        <v>#DIV/0!</v>
      </c>
      <c r="R20" s="110">
        <f t="shared" si="5"/>
        <v>0</v>
      </c>
      <c r="S20" s="110" t="e">
        <f t="shared" si="6"/>
        <v>#DIV/0!</v>
      </c>
      <c r="T20" s="110">
        <f t="shared" si="7"/>
        <v>0</v>
      </c>
      <c r="U20" s="110" t="e">
        <f t="shared" si="8"/>
        <v>#DIV/0!</v>
      </c>
      <c r="V20" s="89"/>
      <c r="W20" s="49" t="e">
        <f t="shared" si="9"/>
        <v>#DIV/0!</v>
      </c>
      <c r="X20" s="49" t="e">
        <f t="shared" si="12"/>
        <v>#DIV/0!</v>
      </c>
    </row>
    <row r="21" spans="1:24" s="16" customFormat="1" ht="15" customHeight="1" x14ac:dyDescent="0.2">
      <c r="A21" s="121">
        <v>36526</v>
      </c>
      <c r="B21" s="106">
        <f t="shared" si="10"/>
        <v>0</v>
      </c>
      <c r="C21" s="106"/>
      <c r="D21" s="106"/>
      <c r="E21" s="106"/>
      <c r="F21" s="106">
        <f t="shared" si="2"/>
        <v>0</v>
      </c>
      <c r="G21" s="107"/>
      <c r="H21" s="151"/>
      <c r="I21" s="92">
        <f t="shared" si="0"/>
        <v>0</v>
      </c>
      <c r="J21" s="22"/>
      <c r="K21" s="135">
        <v>3.3431428571428574</v>
      </c>
      <c r="L21" s="94">
        <f t="shared" si="3"/>
        <v>2.0633773690283963E-3</v>
      </c>
      <c r="M21" s="92">
        <f t="shared" si="4"/>
        <v>2.0614285714285752E-3</v>
      </c>
      <c r="N21" s="92">
        <f t="shared" si="1"/>
        <v>1.717857142857146E-4</v>
      </c>
      <c r="O21" s="92"/>
      <c r="P21" s="122">
        <v>36526</v>
      </c>
      <c r="Q21" s="137" t="e">
        <f t="shared" si="11"/>
        <v>#DIV/0!</v>
      </c>
      <c r="R21" s="110">
        <f t="shared" si="5"/>
        <v>0</v>
      </c>
      <c r="S21" s="110" t="e">
        <f t="shared" si="6"/>
        <v>#DIV/0!</v>
      </c>
      <c r="T21" s="110">
        <f t="shared" si="7"/>
        <v>0</v>
      </c>
      <c r="U21" s="110" t="e">
        <f t="shared" si="8"/>
        <v>#DIV/0!</v>
      </c>
      <c r="V21" s="89"/>
      <c r="W21" s="49" t="e">
        <f t="shared" si="9"/>
        <v>#DIV/0!</v>
      </c>
      <c r="X21" s="49" t="e">
        <f t="shared" si="12"/>
        <v>#DIV/0!</v>
      </c>
    </row>
    <row r="22" spans="1:24" s="16" customFormat="1" ht="15" customHeight="1" x14ac:dyDescent="0.2">
      <c r="A22" s="121">
        <v>36557</v>
      </c>
      <c r="B22" s="106">
        <f t="shared" si="10"/>
        <v>0</v>
      </c>
      <c r="C22" s="106"/>
      <c r="D22" s="106"/>
      <c r="E22" s="106"/>
      <c r="F22" s="106">
        <f t="shared" si="2"/>
        <v>0</v>
      </c>
      <c r="G22" s="107"/>
      <c r="H22" s="151"/>
      <c r="I22" s="92">
        <f t="shared" si="0"/>
        <v>0</v>
      </c>
      <c r="J22" s="22"/>
      <c r="K22" s="135">
        <v>3.5367619047619052</v>
      </c>
      <c r="L22" s="94">
        <f t="shared" si="3"/>
        <v>4.0049517930997869E-3</v>
      </c>
      <c r="M22" s="92">
        <f t="shared" si="4"/>
        <v>3.9976190476190485E-3</v>
      </c>
      <c r="N22" s="92">
        <f t="shared" si="1"/>
        <v>3.3313492063492069E-4</v>
      </c>
      <c r="O22" s="92"/>
      <c r="P22" s="122">
        <v>36557</v>
      </c>
      <c r="Q22" s="137" t="e">
        <f t="shared" si="11"/>
        <v>#DIV/0!</v>
      </c>
      <c r="R22" s="110">
        <f t="shared" si="5"/>
        <v>0</v>
      </c>
      <c r="S22" s="110" t="e">
        <f t="shared" si="6"/>
        <v>#DIV/0!</v>
      </c>
      <c r="T22" s="110">
        <f t="shared" si="7"/>
        <v>0</v>
      </c>
      <c r="U22" s="110" t="e">
        <f t="shared" si="8"/>
        <v>#DIV/0!</v>
      </c>
      <c r="V22" s="89"/>
      <c r="W22" s="49" t="e">
        <f t="shared" si="9"/>
        <v>#DIV/0!</v>
      </c>
      <c r="X22" s="49" t="e">
        <f t="shared" si="12"/>
        <v>#DIV/0!</v>
      </c>
    </row>
    <row r="23" spans="1:24" s="16" customFormat="1" ht="15" customHeight="1" x14ac:dyDescent="0.2">
      <c r="A23" s="121">
        <v>36586</v>
      </c>
      <c r="B23" s="106">
        <f t="shared" si="10"/>
        <v>0</v>
      </c>
      <c r="C23" s="106"/>
      <c r="D23" s="106"/>
      <c r="E23" s="106"/>
      <c r="F23" s="106">
        <f t="shared" si="2"/>
        <v>0</v>
      </c>
      <c r="G23" s="107"/>
      <c r="H23" s="151"/>
      <c r="I23" s="92">
        <f t="shared" si="0"/>
        <v>0</v>
      </c>
      <c r="J23" s="22"/>
      <c r="K23" s="135">
        <v>3.7470434782608693</v>
      </c>
      <c r="L23" s="94">
        <f t="shared" si="3"/>
        <v>6.117520734501225E-3</v>
      </c>
      <c r="M23" s="92">
        <f t="shared" si="4"/>
        <v>6.100434782608688E-3</v>
      </c>
      <c r="N23" s="92">
        <f t="shared" si="1"/>
        <v>5.0836956521739063E-4</v>
      </c>
      <c r="O23" s="92"/>
      <c r="P23" s="122">
        <v>36586</v>
      </c>
      <c r="Q23" s="137" t="e">
        <f t="shared" si="11"/>
        <v>#DIV/0!</v>
      </c>
      <c r="R23" s="110">
        <f t="shared" si="5"/>
        <v>0</v>
      </c>
      <c r="S23" s="110" t="e">
        <f t="shared" si="6"/>
        <v>#DIV/0!</v>
      </c>
      <c r="T23" s="110">
        <f t="shared" si="7"/>
        <v>0</v>
      </c>
      <c r="U23" s="110" t="e">
        <f t="shared" si="8"/>
        <v>#DIV/0!</v>
      </c>
      <c r="V23" s="89"/>
      <c r="W23" s="49" t="e">
        <f t="shared" si="9"/>
        <v>#DIV/0!</v>
      </c>
      <c r="X23" s="49" t="e">
        <f t="shared" si="12"/>
        <v>#DIV/0!</v>
      </c>
    </row>
    <row r="24" spans="1:24" s="16" customFormat="1" ht="15" customHeight="1" x14ac:dyDescent="0.2">
      <c r="A24" s="121">
        <v>36617</v>
      </c>
      <c r="B24" s="106">
        <f t="shared" si="10"/>
        <v>0</v>
      </c>
      <c r="C24" s="106"/>
      <c r="D24" s="106"/>
      <c r="E24" s="106"/>
      <c r="F24" s="106">
        <f t="shared" si="2"/>
        <v>0</v>
      </c>
      <c r="G24" s="107"/>
      <c r="H24" s="151"/>
      <c r="I24" s="92">
        <f t="shared" si="0"/>
        <v>0</v>
      </c>
      <c r="J24" s="51"/>
      <c r="K24" s="135">
        <v>3.9290500000000002</v>
      </c>
      <c r="L24" s="94">
        <f t="shared" si="3"/>
        <v>7.9493165852615455E-3</v>
      </c>
      <c r="M24" s="92">
        <f t="shared" si="4"/>
        <v>7.920499999999997E-3</v>
      </c>
      <c r="N24" s="92">
        <f t="shared" si="1"/>
        <v>6.6004166666666642E-4</v>
      </c>
      <c r="O24" s="92"/>
      <c r="P24" s="122">
        <v>36617</v>
      </c>
      <c r="Q24" s="137" t="e">
        <f t="shared" si="11"/>
        <v>#DIV/0!</v>
      </c>
      <c r="R24" s="110">
        <f t="shared" si="5"/>
        <v>0</v>
      </c>
      <c r="S24" s="110" t="e">
        <f t="shared" si="6"/>
        <v>#DIV/0!</v>
      </c>
      <c r="T24" s="110">
        <f t="shared" si="7"/>
        <v>0</v>
      </c>
      <c r="U24" s="110" t="e">
        <f t="shared" si="8"/>
        <v>#DIV/0!</v>
      </c>
      <c r="V24" s="89"/>
      <c r="W24" s="49" t="e">
        <f t="shared" si="9"/>
        <v>#DIV/0!</v>
      </c>
      <c r="X24" s="49" t="e">
        <f t="shared" si="12"/>
        <v>#DIV/0!</v>
      </c>
    </row>
    <row r="25" spans="1:24" s="16" customFormat="1" ht="15" customHeight="1" x14ac:dyDescent="0.2">
      <c r="A25" s="121">
        <v>36647</v>
      </c>
      <c r="B25" s="106">
        <f t="shared" si="10"/>
        <v>0</v>
      </c>
      <c r="C25" s="106"/>
      <c r="D25" s="106"/>
      <c r="E25" s="106"/>
      <c r="F25" s="106">
        <f t="shared" si="2"/>
        <v>0</v>
      </c>
      <c r="G25" s="107"/>
      <c r="H25" s="151"/>
      <c r="I25" s="92">
        <f t="shared" si="0"/>
        <v>0</v>
      </c>
      <c r="J25" s="22"/>
      <c r="K25" s="135">
        <v>4.3620454545454557</v>
      </c>
      <c r="L25" s="94">
        <f t="shared" si="3"/>
        <v>1.2319472898564943E-2</v>
      </c>
      <c r="M25" s="92">
        <f t="shared" si="4"/>
        <v>1.2250454545454557E-2</v>
      </c>
      <c r="N25" s="92">
        <f t="shared" si="1"/>
        <v>1.0208712121212132E-3</v>
      </c>
      <c r="O25" s="92"/>
      <c r="P25" s="122">
        <v>36647</v>
      </c>
      <c r="Q25" s="137" t="e">
        <f t="shared" si="11"/>
        <v>#DIV/0!</v>
      </c>
      <c r="R25" s="110">
        <f t="shared" si="5"/>
        <v>0</v>
      </c>
      <c r="S25" s="110" t="e">
        <f t="shared" si="6"/>
        <v>#DIV/0!</v>
      </c>
      <c r="T25" s="110">
        <f t="shared" si="7"/>
        <v>0</v>
      </c>
      <c r="U25" s="110" t="e">
        <f t="shared" si="8"/>
        <v>#DIV/0!</v>
      </c>
      <c r="V25" s="89"/>
      <c r="W25" s="49" t="e">
        <f t="shared" si="9"/>
        <v>#DIV/0!</v>
      </c>
      <c r="X25" s="49" t="e">
        <f t="shared" si="12"/>
        <v>#DIV/0!</v>
      </c>
    </row>
    <row r="26" spans="1:24" s="16" customFormat="1" ht="15" customHeight="1" x14ac:dyDescent="0.2">
      <c r="A26" s="121">
        <v>36678</v>
      </c>
      <c r="B26" s="106">
        <f t="shared" si="10"/>
        <v>0</v>
      </c>
      <c r="C26" s="106"/>
      <c r="D26" s="106"/>
      <c r="E26" s="106"/>
      <c r="F26" s="106">
        <f t="shared" si="2"/>
        <v>0</v>
      </c>
      <c r="G26" s="107"/>
      <c r="H26" s="151"/>
      <c r="I26" s="92">
        <f t="shared" si="0"/>
        <v>0</v>
      </c>
      <c r="J26" s="51"/>
      <c r="K26" s="135">
        <v>4.5017272727272726</v>
      </c>
      <c r="L26" s="94">
        <f t="shared" si="3"/>
        <v>1.3732960853745535E-2</v>
      </c>
      <c r="M26" s="92">
        <f t="shared" si="4"/>
        <v>1.3647272727272723E-2</v>
      </c>
      <c r="N26" s="92">
        <f>M26/12</f>
        <v>1.137272727272727E-3</v>
      </c>
      <c r="O26" s="92"/>
      <c r="P26" s="122">
        <v>36678</v>
      </c>
      <c r="Q26" s="137" t="e">
        <f t="shared" si="11"/>
        <v>#DIV/0!</v>
      </c>
      <c r="R26" s="110">
        <f t="shared" si="5"/>
        <v>0</v>
      </c>
      <c r="S26" s="110" t="e">
        <f t="shared" si="6"/>
        <v>#DIV/0!</v>
      </c>
      <c r="T26" s="110">
        <f t="shared" si="7"/>
        <v>0</v>
      </c>
      <c r="U26" s="110" t="e">
        <f t="shared" si="8"/>
        <v>#DIV/0!</v>
      </c>
      <c r="V26" s="89"/>
      <c r="W26" s="49" t="e">
        <f t="shared" si="9"/>
        <v>#DIV/0!</v>
      </c>
      <c r="X26" s="49" t="e">
        <f t="shared" si="12"/>
        <v>#DIV/0!</v>
      </c>
    </row>
    <row r="27" spans="1:24" s="16" customFormat="1" ht="15" customHeight="1" x14ac:dyDescent="0.2">
      <c r="A27" s="121">
        <v>36708</v>
      </c>
      <c r="B27" s="106">
        <f t="shared" si="10"/>
        <v>0</v>
      </c>
      <c r="C27" s="106"/>
      <c r="D27" s="106"/>
      <c r="E27" s="106"/>
      <c r="F27" s="106">
        <f t="shared" si="2"/>
        <v>0</v>
      </c>
      <c r="G27" s="107"/>
      <c r="H27" s="151"/>
      <c r="I27" s="92">
        <f t="shared" si="0"/>
        <v>0</v>
      </c>
      <c r="J27" s="22"/>
      <c r="K27" s="135">
        <v>4.5829047619047616</v>
      </c>
      <c r="L27" s="94">
        <f t="shared" si="3"/>
        <v>1.4555254546815055E-2</v>
      </c>
      <c r="M27" s="92">
        <f t="shared" si="4"/>
        <v>1.4459047619047614E-2</v>
      </c>
      <c r="N27" s="92">
        <f t="shared" si="1"/>
        <v>1.2049206349206345E-3</v>
      </c>
      <c r="O27" s="92"/>
      <c r="P27" s="122">
        <v>36708</v>
      </c>
      <c r="Q27" s="137" t="e">
        <f t="shared" si="11"/>
        <v>#DIV/0!</v>
      </c>
      <c r="R27" s="110">
        <f t="shared" si="5"/>
        <v>0</v>
      </c>
      <c r="S27" s="110" t="e">
        <f t="shared" si="6"/>
        <v>#DIV/0!</v>
      </c>
      <c r="T27" s="110">
        <f t="shared" si="7"/>
        <v>0</v>
      </c>
      <c r="U27" s="110" t="e">
        <f t="shared" si="8"/>
        <v>#DIV/0!</v>
      </c>
      <c r="V27" s="89"/>
      <c r="W27" s="49" t="e">
        <f t="shared" si="9"/>
        <v>#DIV/0!</v>
      </c>
      <c r="X27" s="49" t="e">
        <f t="shared" si="12"/>
        <v>#DIV/0!</v>
      </c>
    </row>
    <row r="28" spans="1:24" s="16" customFormat="1" ht="15" customHeight="1" x14ac:dyDescent="0.2">
      <c r="A28" s="121">
        <v>36739</v>
      </c>
      <c r="B28" s="106">
        <f t="shared" si="10"/>
        <v>0</v>
      </c>
      <c r="C28" s="106"/>
      <c r="D28" s="106"/>
      <c r="E28" s="106"/>
      <c r="F28" s="106">
        <f t="shared" si="2"/>
        <v>0</v>
      </c>
      <c r="G28" s="107"/>
      <c r="H28" s="151"/>
      <c r="I28" s="92">
        <f t="shared" si="0"/>
        <v>0</v>
      </c>
      <c r="J28" s="22"/>
      <c r="K28" s="135">
        <v>4.7770869565217389</v>
      </c>
      <c r="L28" s="94">
        <f t="shared" si="3"/>
        <v>1.6524719370216934E-2</v>
      </c>
      <c r="M28" s="92">
        <f t="shared" si="4"/>
        <v>1.6400869565217385E-2</v>
      </c>
      <c r="N28" s="92">
        <f t="shared" si="1"/>
        <v>1.3667391304347822E-3</v>
      </c>
      <c r="O28" s="92"/>
      <c r="P28" s="122">
        <v>36739</v>
      </c>
      <c r="Q28" s="137" t="e">
        <f t="shared" si="11"/>
        <v>#DIV/0!</v>
      </c>
      <c r="R28" s="110">
        <f t="shared" si="5"/>
        <v>0</v>
      </c>
      <c r="S28" s="110" t="e">
        <f t="shared" si="6"/>
        <v>#DIV/0!</v>
      </c>
      <c r="T28" s="110">
        <f t="shared" si="7"/>
        <v>0</v>
      </c>
      <c r="U28" s="110" t="e">
        <f t="shared" si="8"/>
        <v>#DIV/0!</v>
      </c>
      <c r="V28" s="89"/>
      <c r="W28" s="49" t="e">
        <f t="shared" si="9"/>
        <v>#DIV/0!</v>
      </c>
      <c r="X28" s="49" t="e">
        <f t="shared" si="12"/>
        <v>#DIV/0!</v>
      </c>
    </row>
    <row r="29" spans="1:24" s="16" customFormat="1" ht="15" customHeight="1" x14ac:dyDescent="0.2">
      <c r="A29" s="121">
        <v>36770</v>
      </c>
      <c r="B29" s="106">
        <f t="shared" si="10"/>
        <v>0</v>
      </c>
      <c r="C29" s="106"/>
      <c r="D29" s="106"/>
      <c r="E29" s="106"/>
      <c r="F29" s="106">
        <f t="shared" si="2"/>
        <v>0</v>
      </c>
      <c r="G29" s="107"/>
      <c r="H29" s="151"/>
      <c r="I29" s="92">
        <f t="shared" si="0"/>
        <v>0</v>
      </c>
      <c r="J29" s="22"/>
      <c r="K29" s="135">
        <v>4.8528095238095244</v>
      </c>
      <c r="L29" s="94">
        <f t="shared" si="3"/>
        <v>1.729367386291103E-2</v>
      </c>
      <c r="M29" s="92">
        <f t="shared" si="4"/>
        <v>1.7158095238095243E-2</v>
      </c>
      <c r="N29" s="92">
        <f t="shared" si="1"/>
        <v>1.4298412698412703E-3</v>
      </c>
      <c r="O29" s="92"/>
      <c r="P29" s="122">
        <v>36770</v>
      </c>
      <c r="Q29" s="137" t="e">
        <f t="shared" si="11"/>
        <v>#DIV/0!</v>
      </c>
      <c r="R29" s="110">
        <f t="shared" si="5"/>
        <v>0</v>
      </c>
      <c r="S29" s="110" t="e">
        <f t="shared" si="6"/>
        <v>#DIV/0!</v>
      </c>
      <c r="T29" s="110">
        <f t="shared" si="7"/>
        <v>0</v>
      </c>
      <c r="U29" s="110" t="e">
        <f t="shared" si="8"/>
        <v>#DIV/0!</v>
      </c>
      <c r="V29" s="89"/>
      <c r="W29" s="49" t="e">
        <f t="shared" si="9"/>
        <v>#DIV/0!</v>
      </c>
      <c r="X29" s="49" t="e">
        <f t="shared" si="12"/>
        <v>#DIV/0!</v>
      </c>
    </row>
    <row r="30" spans="1:24" s="16" customFormat="1" ht="15" customHeight="1" x14ac:dyDescent="0.2">
      <c r="A30" s="121">
        <v>36800</v>
      </c>
      <c r="B30" s="106">
        <f t="shared" si="10"/>
        <v>0</v>
      </c>
      <c r="C30" s="106"/>
      <c r="D30" s="106"/>
      <c r="E30" s="106"/>
      <c r="F30" s="106">
        <f t="shared" si="2"/>
        <v>0</v>
      </c>
      <c r="G30" s="107"/>
      <c r="H30" s="151"/>
      <c r="I30" s="92">
        <f t="shared" si="0"/>
        <v>0</v>
      </c>
      <c r="J30" s="22"/>
      <c r="K30" s="135">
        <v>5.0412727272727276</v>
      </c>
      <c r="L30" s="94">
        <f t="shared" si="3"/>
        <v>1.9209812913386859E-2</v>
      </c>
      <c r="M30" s="92">
        <f t="shared" si="4"/>
        <v>1.9042727272727274E-2</v>
      </c>
      <c r="N30" s="92">
        <f t="shared" si="1"/>
        <v>1.5868939393939394E-3</v>
      </c>
      <c r="O30" s="92"/>
      <c r="P30" s="122">
        <v>36800</v>
      </c>
      <c r="Q30" s="137" t="e">
        <f t="shared" si="11"/>
        <v>#DIV/0!</v>
      </c>
      <c r="R30" s="110">
        <f t="shared" si="5"/>
        <v>0</v>
      </c>
      <c r="S30" s="110" t="e">
        <f t="shared" si="6"/>
        <v>#DIV/0!</v>
      </c>
      <c r="T30" s="110">
        <f t="shared" si="7"/>
        <v>0</v>
      </c>
      <c r="U30" s="110" t="e">
        <f t="shared" si="8"/>
        <v>#DIV/0!</v>
      </c>
      <c r="V30" s="89"/>
      <c r="W30" s="49" t="e">
        <f t="shared" si="9"/>
        <v>#DIV/0!</v>
      </c>
      <c r="X30" s="49" t="e">
        <f t="shared" si="12"/>
        <v>#DIV/0!</v>
      </c>
    </row>
    <row r="31" spans="1:24" s="16" customFormat="1" ht="15" customHeight="1" x14ac:dyDescent="0.2">
      <c r="A31" s="121">
        <v>36831</v>
      </c>
      <c r="B31" s="106">
        <f t="shared" si="10"/>
        <v>0</v>
      </c>
      <c r="C31" s="106"/>
      <c r="D31" s="106"/>
      <c r="E31" s="106"/>
      <c r="F31" s="106">
        <f t="shared" si="2"/>
        <v>0</v>
      </c>
      <c r="G31" s="107"/>
      <c r="H31" s="151"/>
      <c r="I31" s="92">
        <f t="shared" si="0"/>
        <v>0</v>
      </c>
      <c r="J31" s="22"/>
      <c r="K31" s="135">
        <v>5.091954545454545</v>
      </c>
      <c r="L31" s="94">
        <f t="shared" si="3"/>
        <v>1.972566818798227E-2</v>
      </c>
      <c r="M31" s="92">
        <f t="shared" si="4"/>
        <v>1.9549545454545444E-2</v>
      </c>
      <c r="N31" s="92">
        <f t="shared" si="1"/>
        <v>1.629128787878787E-3</v>
      </c>
      <c r="O31" s="92"/>
      <c r="P31" s="122">
        <v>36831</v>
      </c>
      <c r="Q31" s="137" t="e">
        <f t="shared" si="11"/>
        <v>#DIV/0!</v>
      </c>
      <c r="R31" s="110">
        <f t="shared" si="5"/>
        <v>0</v>
      </c>
      <c r="S31" s="110" t="e">
        <f t="shared" si="6"/>
        <v>#DIV/0!</v>
      </c>
      <c r="T31" s="110">
        <f t="shared" si="7"/>
        <v>0</v>
      </c>
      <c r="U31" s="110" t="e">
        <f t="shared" si="8"/>
        <v>#DIV/0!</v>
      </c>
      <c r="V31" s="89"/>
      <c r="W31" s="49" t="e">
        <f t="shared" si="9"/>
        <v>#DIV/0!</v>
      </c>
      <c r="X31" s="49" t="e">
        <f t="shared" si="12"/>
        <v>#DIV/0!</v>
      </c>
    </row>
    <row r="32" spans="1:24" s="16" customFormat="1" ht="15" customHeight="1" x14ac:dyDescent="0.2">
      <c r="A32" s="121">
        <v>36861</v>
      </c>
      <c r="B32" s="106">
        <f t="shared" si="10"/>
        <v>0</v>
      </c>
      <c r="C32" s="106"/>
      <c r="D32" s="106"/>
      <c r="E32" s="106"/>
      <c r="F32" s="106">
        <f t="shared" si="2"/>
        <v>0</v>
      </c>
      <c r="G32" s="107"/>
      <c r="H32" s="151"/>
      <c r="I32" s="92">
        <f t="shared" si="0"/>
        <v>0</v>
      </c>
      <c r="J32" s="22"/>
      <c r="K32" s="135">
        <v>4.9391578947368417</v>
      </c>
      <c r="L32" s="94">
        <f t="shared" si="3"/>
        <v>1.8171182911057571E-2</v>
      </c>
      <c r="M32" s="92">
        <f t="shared" si="4"/>
        <v>1.8021578947368416E-2</v>
      </c>
      <c r="N32" s="92">
        <f t="shared" si="1"/>
        <v>1.5017982456140347E-3</v>
      </c>
      <c r="O32" s="92"/>
      <c r="P32" s="122">
        <v>36861</v>
      </c>
      <c r="Q32" s="137" t="e">
        <f t="shared" si="11"/>
        <v>#DIV/0!</v>
      </c>
      <c r="R32" s="110">
        <f t="shared" si="5"/>
        <v>0</v>
      </c>
      <c r="S32" s="110" t="e">
        <f t="shared" si="6"/>
        <v>#DIV/0!</v>
      </c>
      <c r="T32" s="110">
        <f t="shared" si="7"/>
        <v>0</v>
      </c>
      <c r="U32" s="110" t="e">
        <f t="shared" si="8"/>
        <v>#DIV/0!</v>
      </c>
      <c r="V32" s="89"/>
      <c r="W32" s="49" t="e">
        <f t="shared" si="9"/>
        <v>#DIV/0!</v>
      </c>
      <c r="X32" s="49" t="e">
        <f t="shared" si="12"/>
        <v>#DIV/0!</v>
      </c>
    </row>
    <row r="33" spans="1:24" s="16" customFormat="1" ht="15" customHeight="1" x14ac:dyDescent="0.2">
      <c r="A33" s="121">
        <v>36892</v>
      </c>
      <c r="B33" s="106">
        <f t="shared" si="10"/>
        <v>0</v>
      </c>
      <c r="C33" s="106"/>
      <c r="D33" s="106"/>
      <c r="E33" s="106"/>
      <c r="F33" s="106">
        <f t="shared" si="2"/>
        <v>0</v>
      </c>
      <c r="G33" s="107"/>
      <c r="H33" s="151"/>
      <c r="I33" s="92">
        <f t="shared" si="0"/>
        <v>0</v>
      </c>
      <c r="J33" s="51"/>
      <c r="K33" s="135">
        <v>4.7707272727272718</v>
      </c>
      <c r="L33" s="94">
        <f t="shared" si="3"/>
        <v>1.6460161727610778E-2</v>
      </c>
      <c r="M33" s="92">
        <f t="shared" si="4"/>
        <v>1.6337272727272714E-2</v>
      </c>
      <c r="N33" s="92">
        <f t="shared" si="1"/>
        <v>1.3614393939393929E-3</v>
      </c>
      <c r="O33" s="92"/>
      <c r="P33" s="122">
        <v>36892</v>
      </c>
      <c r="Q33" s="137" t="e">
        <f t="shared" si="11"/>
        <v>#DIV/0!</v>
      </c>
      <c r="R33" s="110">
        <f t="shared" si="5"/>
        <v>0</v>
      </c>
      <c r="S33" s="110" t="e">
        <f t="shared" si="6"/>
        <v>#DIV/0!</v>
      </c>
      <c r="T33" s="110">
        <f t="shared" si="7"/>
        <v>0</v>
      </c>
      <c r="U33" s="110" t="e">
        <f t="shared" si="8"/>
        <v>#DIV/0!</v>
      </c>
      <c r="V33" s="89"/>
      <c r="W33" s="49" t="e">
        <f t="shared" si="9"/>
        <v>#DIV/0!</v>
      </c>
      <c r="X33" s="49" t="e">
        <f t="shared" si="12"/>
        <v>#DIV/0!</v>
      </c>
    </row>
    <row r="34" spans="1:24" s="16" customFormat="1" ht="15" customHeight="1" x14ac:dyDescent="0.2">
      <c r="A34" s="121">
        <v>36923</v>
      </c>
      <c r="B34" s="106">
        <f t="shared" si="10"/>
        <v>0</v>
      </c>
      <c r="C34" s="106"/>
      <c r="D34" s="106"/>
      <c r="E34" s="106"/>
      <c r="F34" s="106">
        <f t="shared" si="2"/>
        <v>0</v>
      </c>
      <c r="G34" s="107"/>
      <c r="H34" s="151"/>
      <c r="I34" s="92">
        <f t="shared" si="0"/>
        <v>0</v>
      </c>
      <c r="J34" s="22"/>
      <c r="K34" s="135">
        <v>4.7557999999999989</v>
      </c>
      <c r="L34" s="94">
        <f t="shared" si="3"/>
        <v>1.6308648589363761E-2</v>
      </c>
      <c r="M34" s="92">
        <f t="shared" si="4"/>
        <v>1.6187999999999987E-2</v>
      </c>
      <c r="N34" s="92">
        <f t="shared" si="1"/>
        <v>1.3489999999999989E-3</v>
      </c>
      <c r="O34" s="92"/>
      <c r="P34" s="122">
        <v>36923</v>
      </c>
      <c r="Q34" s="137" t="e">
        <f t="shared" si="11"/>
        <v>#DIV/0!</v>
      </c>
      <c r="R34" s="110">
        <f t="shared" si="5"/>
        <v>0</v>
      </c>
      <c r="S34" s="110" t="e">
        <f t="shared" si="6"/>
        <v>#DIV/0!</v>
      </c>
      <c r="T34" s="110">
        <f t="shared" si="7"/>
        <v>0</v>
      </c>
      <c r="U34" s="110" t="e">
        <f t="shared" si="8"/>
        <v>#DIV/0!</v>
      </c>
      <c r="V34" s="89"/>
      <c r="W34" s="49" t="e">
        <f t="shared" si="9"/>
        <v>#DIV/0!</v>
      </c>
      <c r="X34" s="49" t="e">
        <f t="shared" si="12"/>
        <v>#DIV/0!</v>
      </c>
    </row>
    <row r="35" spans="1:24" s="16" customFormat="1" ht="15" customHeight="1" x14ac:dyDescent="0.2">
      <c r="A35" s="121">
        <v>36951</v>
      </c>
      <c r="B35" s="106">
        <f t="shared" si="10"/>
        <v>0</v>
      </c>
      <c r="C35" s="106"/>
      <c r="D35" s="106"/>
      <c r="E35" s="106"/>
      <c r="F35" s="106">
        <f t="shared" si="2"/>
        <v>0</v>
      </c>
      <c r="G35" s="107"/>
      <c r="H35" s="151"/>
      <c r="I35" s="92">
        <f t="shared" si="0"/>
        <v>0</v>
      </c>
      <c r="J35" s="22"/>
      <c r="K35" s="135">
        <v>4.7086363636363631</v>
      </c>
      <c r="L35" s="94">
        <f t="shared" si="3"/>
        <v>1.5830069538787628E-2</v>
      </c>
      <c r="M35" s="92">
        <f t="shared" si="4"/>
        <v>1.5716363636363626E-2</v>
      </c>
      <c r="N35" s="92">
        <f t="shared" si="1"/>
        <v>1.3096969696969687E-3</v>
      </c>
      <c r="O35" s="92"/>
      <c r="P35" s="122">
        <v>36951</v>
      </c>
      <c r="Q35" s="137" t="e">
        <f t="shared" si="11"/>
        <v>#DIV/0!</v>
      </c>
      <c r="R35" s="110">
        <f t="shared" si="5"/>
        <v>0</v>
      </c>
      <c r="S35" s="110" t="e">
        <f t="shared" si="6"/>
        <v>#DIV/0!</v>
      </c>
      <c r="T35" s="110">
        <f t="shared" si="7"/>
        <v>0</v>
      </c>
      <c r="U35" s="110" t="e">
        <f t="shared" si="8"/>
        <v>#DIV/0!</v>
      </c>
      <c r="V35" s="89"/>
      <c r="W35" s="49" t="e">
        <f t="shared" si="9"/>
        <v>#DIV/0!</v>
      </c>
      <c r="X35" s="49" t="e">
        <f t="shared" si="12"/>
        <v>#DIV/0!</v>
      </c>
    </row>
    <row r="36" spans="1:24" s="16" customFormat="1" ht="15" customHeight="1" x14ac:dyDescent="0.2">
      <c r="A36" s="121">
        <v>36982</v>
      </c>
      <c r="B36" s="106">
        <f t="shared" si="10"/>
        <v>0</v>
      </c>
      <c r="C36" s="106"/>
      <c r="D36" s="106"/>
      <c r="E36" s="106"/>
      <c r="F36" s="106">
        <f t="shared" si="2"/>
        <v>0</v>
      </c>
      <c r="G36" s="107"/>
      <c r="H36" s="151"/>
      <c r="I36" s="92">
        <f t="shared" si="0"/>
        <v>0</v>
      </c>
      <c r="J36" s="22"/>
      <c r="K36" s="135">
        <v>4.6820000000000004</v>
      </c>
      <c r="L36" s="94">
        <f t="shared" si="3"/>
        <v>1.555987620661381E-2</v>
      </c>
      <c r="M36" s="92">
        <f t="shared" si="4"/>
        <v>1.5449999999999998E-2</v>
      </c>
      <c r="N36" s="92">
        <f t="shared" si="1"/>
        <v>1.2874999999999998E-3</v>
      </c>
      <c r="O36" s="92"/>
      <c r="P36" s="122">
        <v>36982</v>
      </c>
      <c r="Q36" s="137" t="e">
        <f t="shared" si="11"/>
        <v>#DIV/0!</v>
      </c>
      <c r="R36" s="110">
        <f t="shared" si="5"/>
        <v>0</v>
      </c>
      <c r="S36" s="110" t="e">
        <f t="shared" si="6"/>
        <v>#DIV/0!</v>
      </c>
      <c r="T36" s="110">
        <f t="shared" si="7"/>
        <v>0</v>
      </c>
      <c r="U36" s="110" t="e">
        <f t="shared" si="8"/>
        <v>#DIV/0!</v>
      </c>
      <c r="V36" s="89"/>
      <c r="W36" s="49" t="e">
        <f t="shared" si="9"/>
        <v>#DIV/0!</v>
      </c>
      <c r="X36" s="49" t="e">
        <f t="shared" si="12"/>
        <v>#DIV/0!</v>
      </c>
    </row>
    <row r="37" spans="1:24" s="16" customFormat="1" ht="15" customHeight="1" x14ac:dyDescent="0.2">
      <c r="A37" s="121">
        <v>37012</v>
      </c>
      <c r="B37" s="106">
        <f t="shared" si="10"/>
        <v>0</v>
      </c>
      <c r="C37" s="106"/>
      <c r="D37" s="106"/>
      <c r="E37" s="106"/>
      <c r="F37" s="106">
        <f t="shared" si="2"/>
        <v>0</v>
      </c>
      <c r="G37" s="107"/>
      <c r="H37" s="151"/>
      <c r="I37" s="92">
        <f t="shared" si="0"/>
        <v>0</v>
      </c>
      <c r="J37" s="22"/>
      <c r="K37" s="135">
        <v>4.6438695652173925</v>
      </c>
      <c r="L37" s="94">
        <f t="shared" si="3"/>
        <v>1.5173204231683668E-2</v>
      </c>
      <c r="M37" s="92">
        <f t="shared" si="4"/>
        <v>1.5068695652173926E-2</v>
      </c>
      <c r="N37" s="92">
        <f t="shared" si="1"/>
        <v>1.2557246376811604E-3</v>
      </c>
      <c r="O37" s="92"/>
      <c r="P37" s="122">
        <v>37012</v>
      </c>
      <c r="Q37" s="137" t="e">
        <f t="shared" si="11"/>
        <v>#DIV/0!</v>
      </c>
      <c r="R37" s="110">
        <f t="shared" si="5"/>
        <v>0</v>
      </c>
      <c r="S37" s="110" t="e">
        <f t="shared" si="6"/>
        <v>#DIV/0!</v>
      </c>
      <c r="T37" s="110">
        <f t="shared" si="7"/>
        <v>0</v>
      </c>
      <c r="U37" s="110" t="e">
        <f t="shared" si="8"/>
        <v>#DIV/0!</v>
      </c>
      <c r="V37" s="89"/>
      <c r="W37" s="49" t="e">
        <f t="shared" si="9"/>
        <v>#DIV/0!</v>
      </c>
      <c r="X37" s="49" t="e">
        <f t="shared" si="12"/>
        <v>#DIV/0!</v>
      </c>
    </row>
    <row r="38" spans="1:24" s="16" customFormat="1" ht="15" customHeight="1" x14ac:dyDescent="0.2">
      <c r="A38" s="121">
        <v>37043</v>
      </c>
      <c r="B38" s="106">
        <f t="shared" si="10"/>
        <v>0</v>
      </c>
      <c r="C38" s="106"/>
      <c r="D38" s="106"/>
      <c r="E38" s="106"/>
      <c r="F38" s="106">
        <f t="shared" si="2"/>
        <v>0</v>
      </c>
      <c r="G38" s="107"/>
      <c r="H38" s="151"/>
      <c r="I38" s="92">
        <f t="shared" si="0"/>
        <v>0</v>
      </c>
      <c r="J38" s="51"/>
      <c r="K38" s="135">
        <v>4.4535714285714283</v>
      </c>
      <c r="L38" s="94">
        <f t="shared" si="3"/>
        <v>1.3245451230044614E-2</v>
      </c>
      <c r="M38" s="92">
        <f t="shared" si="4"/>
        <v>1.3165714285714281E-2</v>
      </c>
      <c r="N38" s="92">
        <f t="shared" si="1"/>
        <v>1.0971428571428566E-3</v>
      </c>
      <c r="O38" s="92"/>
      <c r="P38" s="122">
        <v>37043</v>
      </c>
      <c r="Q38" s="137" t="e">
        <f t="shared" si="11"/>
        <v>#DIV/0!</v>
      </c>
      <c r="R38" s="110">
        <f t="shared" si="5"/>
        <v>0</v>
      </c>
      <c r="S38" s="110" t="e">
        <f t="shared" si="6"/>
        <v>#DIV/0!</v>
      </c>
      <c r="T38" s="110">
        <f t="shared" si="7"/>
        <v>0</v>
      </c>
      <c r="U38" s="110" t="e">
        <f t="shared" si="8"/>
        <v>#DIV/0!</v>
      </c>
      <c r="V38" s="89"/>
      <c r="W38" s="49" t="e">
        <f t="shared" si="9"/>
        <v>#DIV/0!</v>
      </c>
      <c r="X38" s="49" t="e">
        <f t="shared" si="12"/>
        <v>#DIV/0!</v>
      </c>
    </row>
    <row r="39" spans="1:24" s="16" customFormat="1" ht="15" customHeight="1" x14ac:dyDescent="0.2">
      <c r="A39" s="121">
        <v>37073</v>
      </c>
      <c r="B39" s="106">
        <f t="shared" si="10"/>
        <v>0</v>
      </c>
      <c r="C39" s="106"/>
      <c r="D39" s="106"/>
      <c r="E39" s="106"/>
      <c r="F39" s="106">
        <f t="shared" si="2"/>
        <v>0</v>
      </c>
      <c r="G39" s="107"/>
      <c r="H39" s="151"/>
      <c r="I39" s="92">
        <f t="shared" si="0"/>
        <v>0</v>
      </c>
      <c r="J39" s="22"/>
      <c r="K39" s="135">
        <v>4.4671363636363628</v>
      </c>
      <c r="L39" s="94">
        <f t="shared" si="3"/>
        <v>1.3382755211807318E-2</v>
      </c>
      <c r="M39" s="92">
        <f t="shared" si="4"/>
        <v>1.3301363636363625E-2</v>
      </c>
      <c r="N39" s="92">
        <f t="shared" si="1"/>
        <v>1.1084469696969687E-3</v>
      </c>
      <c r="O39" s="92"/>
      <c r="P39" s="122">
        <v>37073</v>
      </c>
      <c r="Q39" s="137" t="e">
        <f t="shared" si="11"/>
        <v>#DIV/0!</v>
      </c>
      <c r="R39" s="110">
        <f t="shared" si="5"/>
        <v>0</v>
      </c>
      <c r="S39" s="110" t="e">
        <f t="shared" si="6"/>
        <v>#DIV/0!</v>
      </c>
      <c r="T39" s="110">
        <f t="shared" si="7"/>
        <v>0</v>
      </c>
      <c r="U39" s="110" t="e">
        <f t="shared" si="8"/>
        <v>#DIV/0!</v>
      </c>
      <c r="V39" s="89"/>
      <c r="W39" s="49" t="e">
        <f t="shared" si="9"/>
        <v>#DIV/0!</v>
      </c>
      <c r="X39" s="49" t="e">
        <f t="shared" si="12"/>
        <v>#DIV/0!</v>
      </c>
    </row>
    <row r="40" spans="1:24" s="16" customFormat="1" ht="15" customHeight="1" x14ac:dyDescent="0.2">
      <c r="A40" s="121">
        <v>37104</v>
      </c>
      <c r="B40" s="106">
        <f t="shared" si="10"/>
        <v>0</v>
      </c>
      <c r="C40" s="106"/>
      <c r="D40" s="106"/>
      <c r="E40" s="106"/>
      <c r="F40" s="106">
        <f t="shared" si="2"/>
        <v>0</v>
      </c>
      <c r="G40" s="107"/>
      <c r="H40" s="151"/>
      <c r="I40" s="92">
        <f t="shared" si="0"/>
        <v>0</v>
      </c>
      <c r="J40" s="22"/>
      <c r="K40" s="135">
        <v>4.3535217391304339</v>
      </c>
      <c r="L40" s="94">
        <f t="shared" si="3"/>
        <v>1.2233277029956247E-2</v>
      </c>
      <c r="M40" s="92">
        <f t="shared" si="4"/>
        <v>1.2165217391304335E-2</v>
      </c>
      <c r="N40" s="92">
        <f t="shared" si="1"/>
        <v>1.0137681159420279E-3</v>
      </c>
      <c r="O40" s="92"/>
      <c r="P40" s="122">
        <v>37104</v>
      </c>
      <c r="Q40" s="137" t="e">
        <f t="shared" si="11"/>
        <v>#DIV/0!</v>
      </c>
      <c r="R40" s="110">
        <f t="shared" si="5"/>
        <v>0</v>
      </c>
      <c r="S40" s="110" t="e">
        <f t="shared" si="6"/>
        <v>#DIV/0!</v>
      </c>
      <c r="T40" s="110">
        <f t="shared" si="7"/>
        <v>0</v>
      </c>
      <c r="U40" s="110" t="e">
        <f t="shared" si="8"/>
        <v>#DIV/0!</v>
      </c>
      <c r="V40" s="89"/>
      <c r="W40" s="49" t="e">
        <f t="shared" si="9"/>
        <v>#DIV/0!</v>
      </c>
      <c r="X40" s="49" t="e">
        <f t="shared" si="12"/>
        <v>#DIV/0!</v>
      </c>
    </row>
    <row r="41" spans="1:24" s="16" customFormat="1" ht="15" customHeight="1" x14ac:dyDescent="0.2">
      <c r="A41" s="121">
        <v>37135</v>
      </c>
      <c r="B41" s="106">
        <f t="shared" si="10"/>
        <v>0</v>
      </c>
      <c r="C41" s="106"/>
      <c r="D41" s="106"/>
      <c r="E41" s="106"/>
      <c r="F41" s="106">
        <f t="shared" si="2"/>
        <v>0</v>
      </c>
      <c r="G41" s="107"/>
      <c r="H41" s="151"/>
      <c r="I41" s="92">
        <f t="shared" si="0"/>
        <v>0</v>
      </c>
      <c r="J41" s="22"/>
      <c r="K41" s="135">
        <v>3.98285</v>
      </c>
      <c r="L41" s="94">
        <f t="shared" si="3"/>
        <v>8.4913691884451747E-3</v>
      </c>
      <c r="M41" s="92">
        <f t="shared" si="4"/>
        <v>8.4585000000000007E-3</v>
      </c>
      <c r="N41" s="92">
        <f t="shared" si="1"/>
        <v>7.048750000000001E-4</v>
      </c>
      <c r="O41" s="92"/>
      <c r="P41" s="122">
        <v>37135</v>
      </c>
      <c r="Q41" s="137" t="e">
        <f t="shared" si="11"/>
        <v>#DIV/0!</v>
      </c>
      <c r="R41" s="110">
        <f t="shared" si="5"/>
        <v>0</v>
      </c>
      <c r="S41" s="110" t="e">
        <f t="shared" si="6"/>
        <v>#DIV/0!</v>
      </c>
      <c r="T41" s="110">
        <f t="shared" si="7"/>
        <v>0</v>
      </c>
      <c r="U41" s="110" t="e">
        <f t="shared" si="8"/>
        <v>#DIV/0!</v>
      </c>
      <c r="V41" s="89"/>
      <c r="W41" s="49" t="e">
        <f t="shared" si="9"/>
        <v>#DIV/0!</v>
      </c>
      <c r="X41" s="49" t="e">
        <f t="shared" si="12"/>
        <v>#DIV/0!</v>
      </c>
    </row>
    <row r="42" spans="1:24" s="16" customFormat="1" ht="15" customHeight="1" x14ac:dyDescent="0.2">
      <c r="A42" s="121">
        <v>37165</v>
      </c>
      <c r="B42" s="106">
        <f t="shared" si="10"/>
        <v>0</v>
      </c>
      <c r="C42" s="106"/>
      <c r="D42" s="106"/>
      <c r="E42" s="106"/>
      <c r="F42" s="106">
        <f t="shared" si="2"/>
        <v>0</v>
      </c>
      <c r="G42" s="107"/>
      <c r="H42" s="151"/>
      <c r="I42" s="92">
        <f t="shared" si="0"/>
        <v>0</v>
      </c>
      <c r="J42" s="22"/>
      <c r="K42" s="135">
        <v>3.599869565217392</v>
      </c>
      <c r="L42" s="94">
        <f t="shared" si="3"/>
        <v>4.6385279995622142E-3</v>
      </c>
      <c r="M42" s="92">
        <f t="shared" si="4"/>
        <v>4.6286956521739211E-3</v>
      </c>
      <c r="N42" s="92">
        <f t="shared" si="1"/>
        <v>3.857246376811601E-4</v>
      </c>
      <c r="O42" s="92"/>
      <c r="P42" s="122">
        <v>37165</v>
      </c>
      <c r="Q42" s="137" t="e">
        <f t="shared" si="11"/>
        <v>#DIV/0!</v>
      </c>
      <c r="R42" s="110">
        <f t="shared" si="5"/>
        <v>0</v>
      </c>
      <c r="S42" s="110" t="e">
        <f t="shared" si="6"/>
        <v>#DIV/0!</v>
      </c>
      <c r="T42" s="110">
        <f t="shared" si="7"/>
        <v>0</v>
      </c>
      <c r="U42" s="110" t="e">
        <f t="shared" si="8"/>
        <v>#DIV/0!</v>
      </c>
      <c r="V42" s="89"/>
      <c r="W42" s="49" t="e">
        <f t="shared" si="9"/>
        <v>#DIV/0!</v>
      </c>
      <c r="X42" s="49" t="e">
        <f t="shared" si="12"/>
        <v>#DIV/0!</v>
      </c>
    </row>
    <row r="43" spans="1:24" s="16" customFormat="1" ht="15" customHeight="1" x14ac:dyDescent="0.2">
      <c r="A43" s="121">
        <v>37196</v>
      </c>
      <c r="B43" s="106">
        <f t="shared" si="10"/>
        <v>0</v>
      </c>
      <c r="C43" s="106"/>
      <c r="D43" s="106"/>
      <c r="E43" s="106"/>
      <c r="F43" s="106">
        <f t="shared" si="2"/>
        <v>0</v>
      </c>
      <c r="G43" s="107"/>
      <c r="H43" s="151"/>
      <c r="I43" s="92">
        <f t="shared" si="0"/>
        <v>0</v>
      </c>
      <c r="J43" s="22"/>
      <c r="K43" s="135">
        <v>3.3856818181818182</v>
      </c>
      <c r="L43" s="94">
        <f t="shared" si="3"/>
        <v>2.4896545953660976E-3</v>
      </c>
      <c r="M43" s="92">
        <f t="shared" si="4"/>
        <v>2.4868181818181803E-3</v>
      </c>
      <c r="N43" s="92">
        <f t="shared" si="1"/>
        <v>2.0723484848484837E-4</v>
      </c>
      <c r="O43" s="92"/>
      <c r="P43" s="122">
        <v>37196</v>
      </c>
      <c r="Q43" s="137" t="e">
        <f t="shared" si="11"/>
        <v>#DIV/0!</v>
      </c>
      <c r="R43" s="110">
        <f t="shared" si="5"/>
        <v>0</v>
      </c>
      <c r="S43" s="110" t="e">
        <f t="shared" si="6"/>
        <v>#DIV/0!</v>
      </c>
      <c r="T43" s="110">
        <f t="shared" si="7"/>
        <v>0</v>
      </c>
      <c r="U43" s="110" t="e">
        <f t="shared" si="8"/>
        <v>#DIV/0!</v>
      </c>
      <c r="V43" s="89"/>
      <c r="W43" s="49" t="e">
        <f t="shared" si="9"/>
        <v>#DIV/0!</v>
      </c>
      <c r="X43" s="49" t="e">
        <f t="shared" si="12"/>
        <v>#DIV/0!</v>
      </c>
    </row>
    <row r="44" spans="1:24" s="16" customFormat="1" ht="15" customHeight="1" x14ac:dyDescent="0.2">
      <c r="A44" s="121">
        <v>37226</v>
      </c>
      <c r="B44" s="106">
        <f t="shared" si="10"/>
        <v>0</v>
      </c>
      <c r="C44" s="106"/>
      <c r="D44" s="106"/>
      <c r="E44" s="106"/>
      <c r="F44" s="106">
        <f t="shared" si="2"/>
        <v>0</v>
      </c>
      <c r="G44" s="107"/>
      <c r="H44" s="151"/>
      <c r="I44" s="92">
        <f t="shared" si="0"/>
        <v>0</v>
      </c>
      <c r="J44" s="22"/>
      <c r="K44" s="135">
        <v>3.3448888888888879</v>
      </c>
      <c r="L44" s="94">
        <f t="shared" si="3"/>
        <v>2.0808708485735572E-3</v>
      </c>
      <c r="M44" s="92">
        <f t="shared" si="4"/>
        <v>2.0788888888888801E-3</v>
      </c>
      <c r="N44" s="92">
        <f t="shared" si="1"/>
        <v>1.7324074074074E-4</v>
      </c>
      <c r="O44" s="92"/>
      <c r="P44" s="122">
        <v>37226</v>
      </c>
      <c r="Q44" s="137" t="e">
        <f t="shared" si="11"/>
        <v>#DIV/0!</v>
      </c>
      <c r="R44" s="110">
        <f t="shared" si="5"/>
        <v>0</v>
      </c>
      <c r="S44" s="110" t="e">
        <f t="shared" si="6"/>
        <v>#DIV/0!</v>
      </c>
      <c r="T44" s="110">
        <f t="shared" si="7"/>
        <v>0</v>
      </c>
      <c r="U44" s="110" t="e">
        <f t="shared" si="8"/>
        <v>#DIV/0!</v>
      </c>
      <c r="V44" s="89"/>
      <c r="W44" s="49" t="e">
        <f t="shared" si="9"/>
        <v>#DIV/0!</v>
      </c>
      <c r="X44" s="49" t="e">
        <f t="shared" si="12"/>
        <v>#DIV/0!</v>
      </c>
    </row>
    <row r="45" spans="1:24" s="16" customFormat="1" ht="15" customHeight="1" x14ac:dyDescent="0.2">
      <c r="A45" s="121">
        <v>37257</v>
      </c>
      <c r="B45" s="106">
        <f t="shared" si="10"/>
        <v>0</v>
      </c>
      <c r="C45" s="106"/>
      <c r="D45" s="106"/>
      <c r="E45" s="106"/>
      <c r="F45" s="106">
        <f t="shared" si="2"/>
        <v>0</v>
      </c>
      <c r="G45" s="107"/>
      <c r="H45" s="151"/>
      <c r="I45" s="92">
        <f t="shared" si="0"/>
        <v>0</v>
      </c>
      <c r="J45" s="22"/>
      <c r="K45" s="135">
        <v>3.3387727272727266</v>
      </c>
      <c r="L45" s="94">
        <f t="shared" si="3"/>
        <v>2.0195942963334712E-3</v>
      </c>
      <c r="M45" s="92">
        <f t="shared" si="4"/>
        <v>2.0177272727272613E-3</v>
      </c>
      <c r="N45" s="92">
        <f t="shared" si="1"/>
        <v>1.6814393939393844E-4</v>
      </c>
      <c r="O45" s="92"/>
      <c r="P45" s="122">
        <v>37257</v>
      </c>
      <c r="Q45" s="137" t="e">
        <f t="shared" si="11"/>
        <v>#DIV/0!</v>
      </c>
      <c r="R45" s="110">
        <f t="shared" si="5"/>
        <v>0</v>
      </c>
      <c r="S45" s="110" t="e">
        <f t="shared" si="6"/>
        <v>#DIV/0!</v>
      </c>
      <c r="T45" s="110">
        <f t="shared" si="7"/>
        <v>0</v>
      </c>
      <c r="U45" s="110" t="e">
        <f t="shared" si="8"/>
        <v>#DIV/0!</v>
      </c>
      <c r="V45" s="89"/>
      <c r="W45" s="49" t="e">
        <f t="shared" si="9"/>
        <v>#DIV/0!</v>
      </c>
      <c r="X45" s="49" t="e">
        <f t="shared" si="12"/>
        <v>#DIV/0!</v>
      </c>
    </row>
    <row r="46" spans="1:24" s="16" customFormat="1" ht="15" customHeight="1" x14ac:dyDescent="0.2">
      <c r="A46" s="121">
        <v>37288</v>
      </c>
      <c r="B46" s="106">
        <f t="shared" si="10"/>
        <v>0</v>
      </c>
      <c r="C46" s="106"/>
      <c r="D46" s="106"/>
      <c r="E46" s="106"/>
      <c r="F46" s="106">
        <f t="shared" si="2"/>
        <v>0</v>
      </c>
      <c r="G46" s="107"/>
      <c r="H46" s="151"/>
      <c r="I46" s="92">
        <f t="shared" si="0"/>
        <v>0</v>
      </c>
      <c r="J46" s="22"/>
      <c r="K46" s="135">
        <v>3.3570999999999991</v>
      </c>
      <c r="L46" s="94">
        <f t="shared" si="3"/>
        <v>2.203221708517944E-3</v>
      </c>
      <c r="M46" s="92">
        <f t="shared" si="4"/>
        <v>2.2009999999999877E-3</v>
      </c>
      <c r="N46" s="92">
        <f t="shared" si="1"/>
        <v>1.8341666666666563E-4</v>
      </c>
      <c r="O46" s="92"/>
      <c r="P46" s="122">
        <v>37288</v>
      </c>
      <c r="Q46" s="137" t="e">
        <f t="shared" si="11"/>
        <v>#DIV/0!</v>
      </c>
      <c r="R46" s="110">
        <f t="shared" si="5"/>
        <v>0</v>
      </c>
      <c r="S46" s="110" t="e">
        <f t="shared" si="6"/>
        <v>#DIV/0!</v>
      </c>
      <c r="T46" s="110">
        <f t="shared" si="7"/>
        <v>0</v>
      </c>
      <c r="U46" s="110" t="e">
        <f t="shared" si="8"/>
        <v>#DIV/0!</v>
      </c>
      <c r="V46" s="89"/>
      <c r="W46" s="49" t="e">
        <f t="shared" si="9"/>
        <v>#DIV/0!</v>
      </c>
      <c r="X46" s="49" t="e">
        <f t="shared" si="12"/>
        <v>#DIV/0!</v>
      </c>
    </row>
    <row r="47" spans="1:24" s="16" customFormat="1" ht="15" customHeight="1" x14ac:dyDescent="0.2">
      <c r="A47" s="121">
        <v>37316</v>
      </c>
      <c r="B47" s="106">
        <f t="shared" si="10"/>
        <v>0</v>
      </c>
      <c r="C47" s="106"/>
      <c r="D47" s="106"/>
      <c r="E47" s="106"/>
      <c r="F47" s="106">
        <f t="shared" si="2"/>
        <v>0</v>
      </c>
      <c r="G47" s="107"/>
      <c r="H47" s="151"/>
      <c r="I47" s="92">
        <f t="shared" si="0"/>
        <v>0</v>
      </c>
      <c r="J47" s="22"/>
      <c r="K47" s="135">
        <v>3.3907999999999996</v>
      </c>
      <c r="L47" s="94">
        <f t="shared" si="3"/>
        <v>2.5409544108825344E-3</v>
      </c>
      <c r="M47" s="92">
        <f t="shared" si="4"/>
        <v>2.5379999999999917E-3</v>
      </c>
      <c r="N47" s="92">
        <f t="shared" si="1"/>
        <v>2.1149999999999931E-4</v>
      </c>
      <c r="O47" s="92"/>
      <c r="P47" s="122">
        <v>37316</v>
      </c>
      <c r="Q47" s="137" t="e">
        <f t="shared" si="11"/>
        <v>#DIV/0!</v>
      </c>
      <c r="R47" s="110">
        <f t="shared" si="5"/>
        <v>0</v>
      </c>
      <c r="S47" s="110" t="e">
        <f t="shared" si="6"/>
        <v>#DIV/0!</v>
      </c>
      <c r="T47" s="110">
        <f t="shared" si="7"/>
        <v>0</v>
      </c>
      <c r="U47" s="110" t="e">
        <f t="shared" si="8"/>
        <v>#DIV/0!</v>
      </c>
      <c r="V47" s="89"/>
      <c r="W47" s="49" t="e">
        <f t="shared" si="9"/>
        <v>#DIV/0!</v>
      </c>
      <c r="X47" s="49" t="e">
        <f t="shared" si="12"/>
        <v>#DIV/0!</v>
      </c>
    </row>
    <row r="48" spans="1:24" s="16" customFormat="1" ht="15" customHeight="1" x14ac:dyDescent="0.2">
      <c r="A48" s="121">
        <v>37347</v>
      </c>
      <c r="B48" s="106">
        <f t="shared" si="10"/>
        <v>0</v>
      </c>
      <c r="C48" s="106"/>
      <c r="D48" s="106"/>
      <c r="E48" s="106"/>
      <c r="F48" s="106">
        <f t="shared" si="2"/>
        <v>0</v>
      </c>
      <c r="G48" s="107"/>
      <c r="H48" s="151"/>
      <c r="I48" s="92">
        <f t="shared" si="0"/>
        <v>0</v>
      </c>
      <c r="J48" s="22"/>
      <c r="K48" s="135">
        <v>3.4069047619047628</v>
      </c>
      <c r="L48" s="94">
        <f t="shared" si="3"/>
        <v>2.7023890168760278E-3</v>
      </c>
      <c r="M48" s="92">
        <f t="shared" si="4"/>
        <v>2.6990476190476287E-3</v>
      </c>
      <c r="N48" s="92">
        <f t="shared" si="1"/>
        <v>2.2492063492063571E-4</v>
      </c>
      <c r="O48" s="92"/>
      <c r="P48" s="122">
        <v>37347</v>
      </c>
      <c r="Q48" s="137" t="e">
        <f t="shared" si="11"/>
        <v>#DIV/0!</v>
      </c>
      <c r="R48" s="110">
        <f t="shared" si="5"/>
        <v>0</v>
      </c>
      <c r="S48" s="110" t="e">
        <f t="shared" si="6"/>
        <v>#DIV/0!</v>
      </c>
      <c r="T48" s="110">
        <f t="shared" si="7"/>
        <v>0</v>
      </c>
      <c r="U48" s="110" t="e">
        <f t="shared" si="8"/>
        <v>#DIV/0!</v>
      </c>
      <c r="V48" s="89"/>
      <c r="W48" s="49" t="e">
        <f t="shared" si="9"/>
        <v>#DIV/0!</v>
      </c>
      <c r="X48" s="49" t="e">
        <f t="shared" si="12"/>
        <v>#DIV/0!</v>
      </c>
    </row>
    <row r="49" spans="1:24" s="16" customFormat="1" ht="15" customHeight="1" x14ac:dyDescent="0.2">
      <c r="A49" s="121">
        <v>37377</v>
      </c>
      <c r="B49" s="106">
        <f t="shared" si="10"/>
        <v>0</v>
      </c>
      <c r="C49" s="106"/>
      <c r="D49" s="106"/>
      <c r="E49" s="106"/>
      <c r="F49" s="106">
        <f t="shared" si="2"/>
        <v>0</v>
      </c>
      <c r="G49" s="107"/>
      <c r="H49" s="151"/>
      <c r="I49" s="92">
        <f t="shared" si="0"/>
        <v>0</v>
      </c>
      <c r="J49" s="22"/>
      <c r="K49" s="135">
        <v>3.4671363636363632</v>
      </c>
      <c r="L49" s="94">
        <f t="shared" si="3"/>
        <v>3.3063635960397519E-3</v>
      </c>
      <c r="M49" s="92">
        <f t="shared" si="4"/>
        <v>3.3013636363636301E-3</v>
      </c>
      <c r="N49" s="92">
        <f t="shared" si="1"/>
        <v>2.7511363636363584E-4</v>
      </c>
      <c r="O49" s="92"/>
      <c r="P49" s="122">
        <v>37377</v>
      </c>
      <c r="Q49" s="137" t="e">
        <f t="shared" si="11"/>
        <v>#DIV/0!</v>
      </c>
      <c r="R49" s="110">
        <f t="shared" si="5"/>
        <v>0</v>
      </c>
      <c r="S49" s="110" t="e">
        <f t="shared" si="6"/>
        <v>#DIV/0!</v>
      </c>
      <c r="T49" s="110">
        <f t="shared" si="7"/>
        <v>0</v>
      </c>
      <c r="U49" s="110" t="e">
        <f t="shared" si="8"/>
        <v>#DIV/0!</v>
      </c>
      <c r="V49" s="89"/>
      <c r="W49" s="49" t="e">
        <f t="shared" si="9"/>
        <v>#DIV/0!</v>
      </c>
      <c r="X49" s="49" t="e">
        <f t="shared" si="12"/>
        <v>#DIV/0!</v>
      </c>
    </row>
    <row r="50" spans="1:24" s="16" customFormat="1" ht="15" customHeight="1" x14ac:dyDescent="0.2">
      <c r="A50" s="121">
        <v>37408</v>
      </c>
      <c r="B50" s="106">
        <f t="shared" si="10"/>
        <v>0</v>
      </c>
      <c r="C50" s="106"/>
      <c r="D50" s="106"/>
      <c r="E50" s="106"/>
      <c r="F50" s="106">
        <f t="shared" si="2"/>
        <v>0</v>
      </c>
      <c r="G50" s="107"/>
      <c r="H50" s="151"/>
      <c r="I50" s="92">
        <f t="shared" si="0"/>
        <v>0</v>
      </c>
      <c r="J50" s="22"/>
      <c r="K50" s="135">
        <v>3.464</v>
      </c>
      <c r="L50" s="94">
        <f t="shared" si="3"/>
        <v>3.2749053668914563E-3</v>
      </c>
      <c r="M50" s="92">
        <f t="shared" si="4"/>
        <v>3.2699999999999951E-3</v>
      </c>
      <c r="N50" s="92">
        <f t="shared" si="1"/>
        <v>2.7249999999999958E-4</v>
      </c>
      <c r="O50" s="92"/>
      <c r="P50" s="122">
        <v>37408</v>
      </c>
      <c r="Q50" s="137" t="e">
        <f t="shared" si="11"/>
        <v>#DIV/0!</v>
      </c>
      <c r="R50" s="110">
        <f t="shared" si="5"/>
        <v>0</v>
      </c>
      <c r="S50" s="110" t="e">
        <f t="shared" si="6"/>
        <v>#DIV/0!</v>
      </c>
      <c r="T50" s="110">
        <f t="shared" si="7"/>
        <v>0</v>
      </c>
      <c r="U50" s="110" t="e">
        <f t="shared" si="8"/>
        <v>#DIV/0!</v>
      </c>
      <c r="V50" s="89"/>
      <c r="W50" s="49" t="e">
        <f t="shared" si="9"/>
        <v>#DIV/0!</v>
      </c>
      <c r="X50" s="49" t="e">
        <f t="shared" si="12"/>
        <v>#DIV/0!</v>
      </c>
    </row>
    <row r="51" spans="1:24" s="16" customFormat="1" ht="15" customHeight="1" x14ac:dyDescent="0.2">
      <c r="A51" s="121">
        <v>37438</v>
      </c>
      <c r="B51" s="106">
        <f t="shared" si="10"/>
        <v>0</v>
      </c>
      <c r="C51" s="106"/>
      <c r="D51" s="106"/>
      <c r="E51" s="106"/>
      <c r="F51" s="106">
        <f t="shared" si="2"/>
        <v>0</v>
      </c>
      <c r="G51" s="107"/>
      <c r="H51" s="151"/>
      <c r="I51" s="92">
        <f t="shared" si="0"/>
        <v>0</v>
      </c>
      <c r="J51" s="22"/>
      <c r="K51" s="135">
        <v>3.41</v>
      </c>
      <c r="L51" s="94">
        <f t="shared" si="3"/>
        <v>2.7334185042267034E-3</v>
      </c>
      <c r="M51" s="92">
        <f t="shared" si="4"/>
        <v>2.7299999999999963E-3</v>
      </c>
      <c r="N51" s="92">
        <f t="shared" si="1"/>
        <v>2.274999999999997E-4</v>
      </c>
      <c r="O51" s="92"/>
      <c r="P51" s="122">
        <v>37438</v>
      </c>
      <c r="Q51" s="137" t="e">
        <f t="shared" si="11"/>
        <v>#DIV/0!</v>
      </c>
      <c r="R51" s="110">
        <f t="shared" si="5"/>
        <v>0</v>
      </c>
      <c r="S51" s="110" t="e">
        <f t="shared" si="6"/>
        <v>#DIV/0!</v>
      </c>
      <c r="T51" s="110">
        <f t="shared" si="7"/>
        <v>0</v>
      </c>
      <c r="U51" s="110" t="e">
        <f t="shared" si="8"/>
        <v>#DIV/0!</v>
      </c>
      <c r="V51" s="89"/>
      <c r="W51" s="49" t="e">
        <f t="shared" si="9"/>
        <v>#DIV/0!</v>
      </c>
      <c r="X51" s="49" t="e">
        <f t="shared" si="12"/>
        <v>#DIV/0!</v>
      </c>
    </row>
    <row r="52" spans="1:24" s="16" customFormat="1" ht="15" customHeight="1" x14ac:dyDescent="0.2">
      <c r="A52" s="121">
        <v>37469</v>
      </c>
      <c r="B52" s="106">
        <f t="shared" si="10"/>
        <v>0</v>
      </c>
      <c r="C52" s="106"/>
      <c r="D52" s="106"/>
      <c r="E52" s="106"/>
      <c r="F52" s="106">
        <f t="shared" si="2"/>
        <v>0</v>
      </c>
      <c r="G52" s="107"/>
      <c r="H52" s="151"/>
      <c r="I52" s="92">
        <f t="shared" si="0"/>
        <v>0</v>
      </c>
      <c r="J52" s="22"/>
      <c r="K52" s="135">
        <v>3.3519090909090909</v>
      </c>
      <c r="L52" s="94">
        <f t="shared" si="3"/>
        <v>2.1512090278434925E-3</v>
      </c>
      <c r="M52" s="92">
        <f t="shared" si="4"/>
        <v>2.1490909090909061E-3</v>
      </c>
      <c r="N52" s="92">
        <f t="shared" si="1"/>
        <v>1.7909090909090883E-4</v>
      </c>
      <c r="O52" s="92"/>
      <c r="P52" s="122">
        <v>37469</v>
      </c>
      <c r="Q52" s="137" t="e">
        <f t="shared" si="11"/>
        <v>#DIV/0!</v>
      </c>
      <c r="R52" s="110">
        <f t="shared" si="5"/>
        <v>0</v>
      </c>
      <c r="S52" s="110" t="e">
        <f t="shared" si="6"/>
        <v>#DIV/0!</v>
      </c>
      <c r="T52" s="110">
        <f t="shared" si="7"/>
        <v>0</v>
      </c>
      <c r="U52" s="110" t="e">
        <f t="shared" si="8"/>
        <v>#DIV/0!</v>
      </c>
      <c r="V52" s="89"/>
      <c r="W52" s="49" t="e">
        <f t="shared" si="9"/>
        <v>#DIV/0!</v>
      </c>
      <c r="X52" s="49" t="e">
        <f t="shared" si="12"/>
        <v>#DIV/0!</v>
      </c>
    </row>
    <row r="53" spans="1:24" s="16" customFormat="1" ht="15" customHeight="1" x14ac:dyDescent="0.2">
      <c r="A53" s="121">
        <v>37500</v>
      </c>
      <c r="B53" s="106">
        <f t="shared" si="10"/>
        <v>0</v>
      </c>
      <c r="C53" s="106"/>
      <c r="D53" s="106"/>
      <c r="E53" s="106"/>
      <c r="F53" s="106">
        <f t="shared" si="2"/>
        <v>0</v>
      </c>
      <c r="G53" s="107"/>
      <c r="H53" s="151"/>
      <c r="I53" s="92">
        <f t="shared" si="0"/>
        <v>0</v>
      </c>
      <c r="J53" s="22"/>
      <c r="K53" s="135">
        <v>3.3101428571428566</v>
      </c>
      <c r="L53" s="94">
        <f t="shared" si="3"/>
        <v>1.7328032447216923E-3</v>
      </c>
      <c r="M53" s="92">
        <f t="shared" si="4"/>
        <v>1.7314285714285643E-3</v>
      </c>
      <c r="N53" s="92">
        <f t="shared" si="1"/>
        <v>1.4428571428571368E-4</v>
      </c>
      <c r="O53" s="90"/>
      <c r="P53" s="122">
        <v>37500</v>
      </c>
      <c r="Q53" s="137" t="e">
        <f t="shared" si="11"/>
        <v>#DIV/0!</v>
      </c>
      <c r="R53" s="110">
        <f t="shared" si="5"/>
        <v>0</v>
      </c>
      <c r="S53" s="110" t="e">
        <f t="shared" si="6"/>
        <v>#DIV/0!</v>
      </c>
      <c r="T53" s="110">
        <f t="shared" si="7"/>
        <v>0</v>
      </c>
      <c r="U53" s="110" t="e">
        <f t="shared" si="8"/>
        <v>#DIV/0!</v>
      </c>
      <c r="V53" s="89"/>
      <c r="W53" s="49" t="e">
        <f t="shared" si="9"/>
        <v>#DIV/0!</v>
      </c>
      <c r="X53" s="49" t="e">
        <f t="shared" si="12"/>
        <v>#DIV/0!</v>
      </c>
    </row>
    <row r="54" spans="1:24" s="16" customFormat="1" ht="15" customHeight="1" x14ac:dyDescent="0.2">
      <c r="A54" s="121">
        <v>37530</v>
      </c>
      <c r="B54" s="106">
        <f t="shared" si="10"/>
        <v>0</v>
      </c>
      <c r="C54" s="106"/>
      <c r="D54" s="106"/>
      <c r="E54" s="106"/>
      <c r="F54" s="106">
        <f t="shared" si="2"/>
        <v>0</v>
      </c>
      <c r="G54" s="107"/>
      <c r="H54" s="151"/>
      <c r="I54" s="92">
        <f t="shared" si="0"/>
        <v>0</v>
      </c>
      <c r="J54" s="22"/>
      <c r="K54" s="135">
        <v>3.2612608695652181</v>
      </c>
      <c r="L54" s="94">
        <f t="shared" si="3"/>
        <v>1.2433166416545571E-3</v>
      </c>
      <c r="M54" s="92">
        <f t="shared" si="4"/>
        <v>1.2426086956521809E-3</v>
      </c>
      <c r="N54" s="92">
        <f t="shared" si="1"/>
        <v>1.0355072463768174E-4</v>
      </c>
      <c r="O54" s="90"/>
      <c r="P54" s="122">
        <v>37530</v>
      </c>
      <c r="Q54" s="137" t="e">
        <f t="shared" si="11"/>
        <v>#DIV/0!</v>
      </c>
      <c r="R54" s="110">
        <f t="shared" si="5"/>
        <v>0</v>
      </c>
      <c r="S54" s="110" t="e">
        <f t="shared" si="6"/>
        <v>#DIV/0!</v>
      </c>
      <c r="T54" s="110">
        <f t="shared" si="7"/>
        <v>0</v>
      </c>
      <c r="U54" s="110" t="e">
        <f t="shared" si="8"/>
        <v>#DIV/0!</v>
      </c>
      <c r="V54" s="123"/>
      <c r="W54" s="49" t="e">
        <f t="shared" si="9"/>
        <v>#DIV/0!</v>
      </c>
      <c r="X54" s="49" t="e">
        <f t="shared" si="12"/>
        <v>#DIV/0!</v>
      </c>
    </row>
    <row r="55" spans="1:24" s="16" customFormat="1" ht="15" customHeight="1" x14ac:dyDescent="0.2">
      <c r="A55" s="121">
        <v>37561</v>
      </c>
      <c r="B55" s="106">
        <f t="shared" si="10"/>
        <v>0</v>
      </c>
      <c r="C55" s="106"/>
      <c r="D55" s="106"/>
      <c r="E55" s="106"/>
      <c r="F55" s="106">
        <f t="shared" si="2"/>
        <v>0</v>
      </c>
      <c r="G55" s="107"/>
      <c r="H55" s="151"/>
      <c r="I55" s="92">
        <f t="shared" si="0"/>
        <v>0</v>
      </c>
      <c r="J55" s="54"/>
      <c r="K55" s="135">
        <v>3.1241428571428571</v>
      </c>
      <c r="L55" s="94">
        <f t="shared" si="3"/>
        <v>-1.2856385231130307E-4</v>
      </c>
      <c r="M55" s="92">
        <f t="shared" si="4"/>
        <v>-1.2857142857142928E-4</v>
      </c>
      <c r="N55" s="92">
        <f t="shared" si="1"/>
        <v>-1.0714285714285773E-5</v>
      </c>
      <c r="O55" s="90"/>
      <c r="P55" s="122">
        <v>37561</v>
      </c>
      <c r="Q55" s="137" t="e">
        <f t="shared" si="11"/>
        <v>#DIV/0!</v>
      </c>
      <c r="R55" s="110">
        <f t="shared" si="5"/>
        <v>0</v>
      </c>
      <c r="S55" s="110" t="e">
        <f t="shared" si="6"/>
        <v>#DIV/0!</v>
      </c>
      <c r="T55" s="110">
        <f t="shared" si="7"/>
        <v>0</v>
      </c>
      <c r="U55" s="110" t="e">
        <f t="shared" si="8"/>
        <v>#DIV/0!</v>
      </c>
      <c r="V55" s="90"/>
      <c r="W55" s="49" t="e">
        <f t="shared" si="9"/>
        <v>#DIV/0!</v>
      </c>
      <c r="X55" s="49" t="e">
        <f t="shared" si="12"/>
        <v>#DIV/0!</v>
      </c>
    </row>
    <row r="56" spans="1:24" s="16" customFormat="1" ht="15" customHeight="1" x14ac:dyDescent="0.2">
      <c r="A56" s="121">
        <v>37591</v>
      </c>
      <c r="B56" s="106">
        <f t="shared" si="10"/>
        <v>0</v>
      </c>
      <c r="C56" s="106"/>
      <c r="D56" s="106"/>
      <c r="E56" s="106"/>
      <c r="F56" s="106">
        <f t="shared" si="2"/>
        <v>0</v>
      </c>
      <c r="G56" s="107"/>
      <c r="H56" s="151"/>
      <c r="I56" s="92">
        <f t="shared" si="0"/>
        <v>0</v>
      </c>
      <c r="J56" s="22"/>
      <c r="K56" s="135">
        <v>2.9410499999999997</v>
      </c>
      <c r="L56" s="94">
        <f t="shared" si="3"/>
        <v>-1.9577411224208641E-3</v>
      </c>
      <c r="M56" s="92">
        <f t="shared" si="4"/>
        <v>-1.9595000000000064E-3</v>
      </c>
      <c r="N56" s="92">
        <f t="shared" si="1"/>
        <v>-1.6329166666666719E-4</v>
      </c>
      <c r="O56" s="90"/>
      <c r="P56" s="122">
        <v>37591</v>
      </c>
      <c r="Q56" s="137" t="e">
        <f t="shared" si="11"/>
        <v>#DIV/0!</v>
      </c>
      <c r="R56" s="110">
        <f t="shared" si="5"/>
        <v>0</v>
      </c>
      <c r="S56" s="110" t="e">
        <f t="shared" si="6"/>
        <v>#DIV/0!</v>
      </c>
      <c r="T56" s="110">
        <f t="shared" si="7"/>
        <v>0</v>
      </c>
      <c r="U56" s="110" t="e">
        <f t="shared" si="8"/>
        <v>#DIV/0!</v>
      </c>
      <c r="V56" s="90"/>
      <c r="W56" s="49" t="e">
        <f t="shared" si="9"/>
        <v>#DIV/0!</v>
      </c>
      <c r="X56" s="49" t="e">
        <f t="shared" si="12"/>
        <v>#DIV/0!</v>
      </c>
    </row>
    <row r="57" spans="1:24" s="16" customFormat="1" ht="15" customHeight="1" x14ac:dyDescent="0.2">
      <c r="A57" s="121">
        <v>37622</v>
      </c>
      <c r="B57" s="106">
        <f t="shared" si="10"/>
        <v>0</v>
      </c>
      <c r="C57" s="106"/>
      <c r="D57" s="106"/>
      <c r="E57" s="106"/>
      <c r="F57" s="106">
        <f t="shared" si="2"/>
        <v>0</v>
      </c>
      <c r="G57" s="107"/>
      <c r="H57" s="151"/>
      <c r="I57" s="92">
        <f t="shared" si="0"/>
        <v>0</v>
      </c>
      <c r="J57" s="22"/>
      <c r="K57" s="135">
        <v>2.8318181818181825</v>
      </c>
      <c r="L57" s="94">
        <f t="shared" si="3"/>
        <v>-3.0475530677860352E-3</v>
      </c>
      <c r="M57" s="92">
        <f t="shared" si="4"/>
        <v>-3.0518181818181764E-3</v>
      </c>
      <c r="N57" s="92">
        <f t="shared" si="1"/>
        <v>-2.5431818181818135E-4</v>
      </c>
      <c r="O57" s="90"/>
      <c r="P57" s="122">
        <v>37622</v>
      </c>
      <c r="Q57" s="137" t="e">
        <f t="shared" si="11"/>
        <v>#DIV/0!</v>
      </c>
      <c r="R57" s="110">
        <f t="shared" si="5"/>
        <v>0</v>
      </c>
      <c r="S57" s="110" t="e">
        <f t="shared" si="6"/>
        <v>#DIV/0!</v>
      </c>
      <c r="T57" s="110">
        <f t="shared" si="7"/>
        <v>0</v>
      </c>
      <c r="U57" s="110" t="e">
        <f t="shared" si="8"/>
        <v>#DIV/0!</v>
      </c>
      <c r="V57" s="90"/>
      <c r="W57" s="49" t="e">
        <f t="shared" si="9"/>
        <v>#DIV/0!</v>
      </c>
      <c r="X57" s="49" t="e">
        <f t="shared" si="12"/>
        <v>#DIV/0!</v>
      </c>
    </row>
    <row r="58" spans="1:24" s="16" customFormat="1" ht="15" customHeight="1" x14ac:dyDescent="0.2">
      <c r="A58" s="121">
        <v>37653</v>
      </c>
      <c r="B58" s="106">
        <f t="shared" si="10"/>
        <v>0</v>
      </c>
      <c r="C58" s="106"/>
      <c r="D58" s="106"/>
      <c r="E58" s="106"/>
      <c r="F58" s="106">
        <f t="shared" si="2"/>
        <v>0</v>
      </c>
      <c r="G58" s="107"/>
      <c r="H58" s="151"/>
      <c r="I58" s="92">
        <f t="shared" si="0"/>
        <v>0</v>
      </c>
      <c r="J58" s="22"/>
      <c r="K58" s="135">
        <v>2.6874500000000006</v>
      </c>
      <c r="L58" s="94">
        <f t="shared" si="3"/>
        <v>-4.4862488602669393E-3</v>
      </c>
      <c r="M58" s="92">
        <f t="shared" si="4"/>
        <v>-4.495499999999996E-3</v>
      </c>
      <c r="N58" s="92">
        <f t="shared" si="1"/>
        <v>-3.7462499999999969E-4</v>
      </c>
      <c r="O58" s="90"/>
      <c r="P58" s="122">
        <v>37653</v>
      </c>
      <c r="Q58" s="137" t="e">
        <f t="shared" si="11"/>
        <v>#DIV/0!</v>
      </c>
      <c r="R58" s="110">
        <f t="shared" si="5"/>
        <v>0</v>
      </c>
      <c r="S58" s="110" t="e">
        <f t="shared" si="6"/>
        <v>#DIV/0!</v>
      </c>
      <c r="T58" s="110">
        <f t="shared" si="7"/>
        <v>0</v>
      </c>
      <c r="U58" s="110" t="e">
        <f t="shared" si="8"/>
        <v>#DIV/0!</v>
      </c>
      <c r="V58" s="90"/>
      <c r="W58" s="49" t="e">
        <f t="shared" si="9"/>
        <v>#DIV/0!</v>
      </c>
      <c r="X58" s="49" t="e">
        <f t="shared" si="12"/>
        <v>#DIV/0!</v>
      </c>
    </row>
    <row r="59" spans="1:24" s="16" customFormat="1" ht="15" customHeight="1" x14ac:dyDescent="0.2">
      <c r="A59" s="121">
        <v>37681</v>
      </c>
      <c r="B59" s="106">
        <f t="shared" si="10"/>
        <v>0</v>
      </c>
      <c r="C59" s="106"/>
      <c r="D59" s="106"/>
      <c r="E59" s="106"/>
      <c r="F59" s="106">
        <f t="shared" si="2"/>
        <v>0</v>
      </c>
      <c r="G59" s="107"/>
      <c r="H59" s="151"/>
      <c r="I59" s="92">
        <f t="shared" si="0"/>
        <v>0</v>
      </c>
      <c r="J59" s="51"/>
      <c r="K59" s="135">
        <v>2.529952380952381</v>
      </c>
      <c r="L59" s="94">
        <f t="shared" si="3"/>
        <v>-6.0536147430196863E-3</v>
      </c>
      <c r="M59" s="92">
        <f t="shared" si="4"/>
        <v>-6.0704761904761921E-3</v>
      </c>
      <c r="N59" s="92">
        <f t="shared" si="1"/>
        <v>-5.0587301587301601E-4</v>
      </c>
      <c r="O59" s="90"/>
      <c r="P59" s="122">
        <v>37681</v>
      </c>
      <c r="Q59" s="137" t="e">
        <f t="shared" si="11"/>
        <v>#DIV/0!</v>
      </c>
      <c r="R59" s="110">
        <f t="shared" si="5"/>
        <v>0</v>
      </c>
      <c r="S59" s="110" t="e">
        <f t="shared" si="6"/>
        <v>#DIV/0!</v>
      </c>
      <c r="T59" s="110">
        <f t="shared" si="7"/>
        <v>0</v>
      </c>
      <c r="U59" s="110" t="e">
        <f t="shared" si="8"/>
        <v>#DIV/0!</v>
      </c>
      <c r="V59" s="90"/>
      <c r="W59" s="49" t="e">
        <f t="shared" si="9"/>
        <v>#DIV/0!</v>
      </c>
      <c r="X59" s="49" t="e">
        <f t="shared" si="12"/>
        <v>#DIV/0!</v>
      </c>
    </row>
    <row r="60" spans="1:24" s="16" customFormat="1" ht="15" customHeight="1" x14ac:dyDescent="0.2">
      <c r="A60" s="121">
        <v>37712</v>
      </c>
      <c r="B60" s="106">
        <f t="shared" si="10"/>
        <v>0</v>
      </c>
      <c r="C60" s="106"/>
      <c r="D60" s="106"/>
      <c r="E60" s="106"/>
      <c r="F60" s="106">
        <f t="shared" si="2"/>
        <v>0</v>
      </c>
      <c r="G60" s="107"/>
      <c r="H60" s="151"/>
      <c r="I60" s="92">
        <f t="shared" si="0"/>
        <v>0</v>
      </c>
      <c r="J60" s="22"/>
      <c r="K60" s="135">
        <v>2.5333499999999995</v>
      </c>
      <c r="L60" s="94">
        <f t="shared" si="3"/>
        <v>-6.0198266126482158E-3</v>
      </c>
      <c r="M60" s="92">
        <f t="shared" si="4"/>
        <v>-6.0365000000000071E-3</v>
      </c>
      <c r="N60" s="92">
        <f t="shared" si="1"/>
        <v>-5.0304166666666726E-4</v>
      </c>
      <c r="O60" s="90"/>
      <c r="P60" s="122">
        <v>37712</v>
      </c>
      <c r="Q60" s="137" t="e">
        <f t="shared" si="11"/>
        <v>#DIV/0!</v>
      </c>
      <c r="R60" s="110">
        <f t="shared" si="5"/>
        <v>0</v>
      </c>
      <c r="S60" s="110" t="e">
        <f t="shared" si="6"/>
        <v>#DIV/0!</v>
      </c>
      <c r="T60" s="110">
        <f t="shared" si="7"/>
        <v>0</v>
      </c>
      <c r="U60" s="110" t="e">
        <f t="shared" si="8"/>
        <v>#DIV/0!</v>
      </c>
      <c r="V60" s="90"/>
      <c r="W60" s="49" t="e">
        <f t="shared" si="9"/>
        <v>#DIV/0!</v>
      </c>
      <c r="X60" s="49" t="e">
        <f t="shared" si="12"/>
        <v>#DIV/0!</v>
      </c>
    </row>
    <row r="61" spans="1:24" s="16" customFormat="1" ht="15" customHeight="1" x14ac:dyDescent="0.2">
      <c r="A61" s="121">
        <v>37742</v>
      </c>
      <c r="B61" s="106">
        <f t="shared" si="10"/>
        <v>0</v>
      </c>
      <c r="C61" s="106"/>
      <c r="D61" s="106"/>
      <c r="E61" s="106"/>
      <c r="F61" s="106">
        <f t="shared" si="2"/>
        <v>0</v>
      </c>
      <c r="G61" s="107"/>
      <c r="H61" s="151"/>
      <c r="I61" s="92">
        <f t="shared" si="0"/>
        <v>0</v>
      </c>
      <c r="J61" s="22"/>
      <c r="K61" s="135">
        <v>2.4005238095238091</v>
      </c>
      <c r="L61" s="94">
        <f t="shared" si="3"/>
        <v>-7.3399528213990983E-3</v>
      </c>
      <c r="M61" s="92">
        <f t="shared" si="4"/>
        <v>-7.3647619047619121E-3</v>
      </c>
      <c r="N61" s="92">
        <f t="shared" si="1"/>
        <v>-6.1373015873015938E-4</v>
      </c>
      <c r="O61" s="90"/>
      <c r="P61" s="122">
        <v>37742</v>
      </c>
      <c r="Q61" s="137" t="e">
        <f t="shared" si="11"/>
        <v>#DIV/0!</v>
      </c>
      <c r="R61" s="110">
        <f t="shared" si="5"/>
        <v>0</v>
      </c>
      <c r="S61" s="110" t="e">
        <f t="shared" si="6"/>
        <v>#DIV/0!</v>
      </c>
      <c r="T61" s="110">
        <f t="shared" si="7"/>
        <v>0</v>
      </c>
      <c r="U61" s="110" t="e">
        <f t="shared" si="8"/>
        <v>#DIV/0!</v>
      </c>
      <c r="V61" s="90"/>
      <c r="W61" s="49" t="e">
        <f t="shared" si="9"/>
        <v>#DIV/0!</v>
      </c>
      <c r="X61" s="49" t="e">
        <f t="shared" si="12"/>
        <v>#DIV/0!</v>
      </c>
    </row>
    <row r="62" spans="1:24" s="16" customFormat="1" ht="15" customHeight="1" x14ac:dyDescent="0.2">
      <c r="A62" s="121">
        <v>37773</v>
      </c>
      <c r="B62" s="106">
        <f t="shared" si="10"/>
        <v>0</v>
      </c>
      <c r="C62" s="106"/>
      <c r="D62" s="106"/>
      <c r="E62" s="106"/>
      <c r="F62" s="106">
        <f t="shared" si="2"/>
        <v>0</v>
      </c>
      <c r="G62" s="107"/>
      <c r="H62" s="151"/>
      <c r="I62" s="92">
        <f t="shared" si="0"/>
        <v>0</v>
      </c>
      <c r="J62" s="22"/>
      <c r="K62" s="135">
        <v>2.1518571428571431</v>
      </c>
      <c r="L62" s="94">
        <f t="shared" si="3"/>
        <v>-9.8070685254060264E-3</v>
      </c>
      <c r="M62" s="92">
        <f t="shared" si="4"/>
        <v>-9.85142857142857E-3</v>
      </c>
      <c r="N62" s="92">
        <f t="shared" si="1"/>
        <v>-8.2095238095238087E-4</v>
      </c>
      <c r="O62" s="90"/>
      <c r="P62" s="122">
        <v>37773</v>
      </c>
      <c r="Q62" s="137" t="e">
        <f t="shared" si="11"/>
        <v>#DIV/0!</v>
      </c>
      <c r="R62" s="110">
        <f t="shared" si="5"/>
        <v>0</v>
      </c>
      <c r="S62" s="110" t="e">
        <f t="shared" si="6"/>
        <v>#DIV/0!</v>
      </c>
      <c r="T62" s="110">
        <f t="shared" si="7"/>
        <v>0</v>
      </c>
      <c r="U62" s="110" t="e">
        <f t="shared" si="8"/>
        <v>#DIV/0!</v>
      </c>
      <c r="V62" s="90"/>
      <c r="W62" s="49" t="e">
        <f t="shared" si="9"/>
        <v>#DIV/0!</v>
      </c>
      <c r="X62" s="49" t="e">
        <f t="shared" si="12"/>
        <v>#DIV/0!</v>
      </c>
    </row>
    <row r="63" spans="1:24" s="16" customFormat="1" ht="15" customHeight="1" x14ac:dyDescent="0.2">
      <c r="A63" s="121">
        <v>37803</v>
      </c>
      <c r="B63" s="106">
        <f t="shared" si="10"/>
        <v>0</v>
      </c>
      <c r="C63" s="106"/>
      <c r="D63" s="106"/>
      <c r="E63" s="106"/>
      <c r="F63" s="106">
        <f t="shared" si="2"/>
        <v>0</v>
      </c>
      <c r="G63" s="107"/>
      <c r="H63" s="151"/>
      <c r="I63" s="92">
        <f t="shared" si="0"/>
        <v>0</v>
      </c>
      <c r="J63" s="22"/>
      <c r="K63" s="135">
        <v>2.1300434782608697</v>
      </c>
      <c r="L63" s="94">
        <f t="shared" si="3"/>
        <v>-1.0023221730124043E-2</v>
      </c>
      <c r="M63" s="92">
        <f t="shared" si="4"/>
        <v>-1.0069565217391305E-2</v>
      </c>
      <c r="N63" s="92">
        <f t="shared" si="1"/>
        <v>-8.3913043478260878E-4</v>
      </c>
      <c r="O63" s="90"/>
      <c r="P63" s="122">
        <v>37803</v>
      </c>
      <c r="Q63" s="137" t="e">
        <f t="shared" si="11"/>
        <v>#DIV/0!</v>
      </c>
      <c r="R63" s="110">
        <f t="shared" si="5"/>
        <v>0</v>
      </c>
      <c r="S63" s="110" t="e">
        <f t="shared" si="6"/>
        <v>#DIV/0!</v>
      </c>
      <c r="T63" s="110">
        <f t="shared" si="7"/>
        <v>0</v>
      </c>
      <c r="U63" s="110" t="e">
        <f t="shared" si="8"/>
        <v>#DIV/0!</v>
      </c>
      <c r="V63" s="90"/>
      <c r="W63" s="49" t="e">
        <f t="shared" si="9"/>
        <v>#DIV/0!</v>
      </c>
      <c r="X63" s="49" t="e">
        <f t="shared" si="12"/>
        <v>#DIV/0!</v>
      </c>
    </row>
    <row r="64" spans="1:24" s="16" customFormat="1" ht="15" customHeight="1" x14ac:dyDescent="0.2">
      <c r="A64" s="121">
        <v>37834</v>
      </c>
      <c r="B64" s="106">
        <f t="shared" si="10"/>
        <v>0</v>
      </c>
      <c r="C64" s="106"/>
      <c r="D64" s="106"/>
      <c r="E64" s="106"/>
      <c r="F64" s="106">
        <f t="shared" si="2"/>
        <v>0</v>
      </c>
      <c r="G64" s="107"/>
      <c r="H64" s="151"/>
      <c r="I64" s="92">
        <f t="shared" si="0"/>
        <v>0</v>
      </c>
      <c r="J64" s="22"/>
      <c r="K64" s="135">
        <v>2.1404285714285711</v>
      </c>
      <c r="L64" s="94">
        <f t="shared" si="3"/>
        <v>-9.9203204739491957E-3</v>
      </c>
      <c r="M64" s="92">
        <f t="shared" si="4"/>
        <v>-9.9657142857142895E-3</v>
      </c>
      <c r="N64" s="92">
        <f t="shared" si="1"/>
        <v>-8.3047619047619083E-4</v>
      </c>
      <c r="O64" s="90"/>
      <c r="P64" s="122">
        <v>37834</v>
      </c>
      <c r="Q64" s="137" t="e">
        <f t="shared" si="11"/>
        <v>#DIV/0!</v>
      </c>
      <c r="R64" s="110">
        <f t="shared" si="5"/>
        <v>0</v>
      </c>
      <c r="S64" s="110" t="e">
        <f t="shared" si="6"/>
        <v>#DIV/0!</v>
      </c>
      <c r="T64" s="110">
        <f t="shared" si="7"/>
        <v>0</v>
      </c>
      <c r="U64" s="110" t="e">
        <f t="shared" si="8"/>
        <v>#DIV/0!</v>
      </c>
      <c r="V64" s="90"/>
      <c r="W64" s="49" t="e">
        <f t="shared" si="9"/>
        <v>#DIV/0!</v>
      </c>
      <c r="X64" s="49" t="e">
        <f t="shared" si="12"/>
        <v>#DIV/0!</v>
      </c>
    </row>
    <row r="65" spans="1:24" s="16" customFormat="1" ht="15" customHeight="1" x14ac:dyDescent="0.2">
      <c r="A65" s="121">
        <v>37865</v>
      </c>
      <c r="B65" s="106">
        <f t="shared" si="10"/>
        <v>0</v>
      </c>
      <c r="C65" s="106"/>
      <c r="D65" s="106"/>
      <c r="E65" s="106"/>
      <c r="F65" s="106">
        <f t="shared" si="2"/>
        <v>0</v>
      </c>
      <c r="G65" s="107"/>
      <c r="H65" s="151"/>
      <c r="I65" s="92">
        <f t="shared" si="0"/>
        <v>0</v>
      </c>
      <c r="J65" s="54"/>
      <c r="K65" s="135">
        <v>2.147272727272727</v>
      </c>
      <c r="L65" s="94">
        <f t="shared" si="3"/>
        <v>-9.8524994264816979E-3</v>
      </c>
      <c r="M65" s="92">
        <f t="shared" si="4"/>
        <v>-9.8972727272727337E-3</v>
      </c>
      <c r="N65" s="92">
        <f t="shared" si="1"/>
        <v>-8.2477272727272781E-4</v>
      </c>
      <c r="O65" s="90"/>
      <c r="P65" s="122">
        <v>37865</v>
      </c>
      <c r="Q65" s="137" t="e">
        <f t="shared" si="11"/>
        <v>#DIV/0!</v>
      </c>
      <c r="R65" s="110">
        <f t="shared" si="5"/>
        <v>0</v>
      </c>
      <c r="S65" s="110" t="e">
        <f t="shared" si="6"/>
        <v>#DIV/0!</v>
      </c>
      <c r="T65" s="110">
        <f t="shared" si="7"/>
        <v>0</v>
      </c>
      <c r="U65" s="110" t="e">
        <f t="shared" si="8"/>
        <v>#DIV/0!</v>
      </c>
      <c r="V65" s="90"/>
      <c r="W65" s="49" t="e">
        <f t="shared" si="9"/>
        <v>#DIV/0!</v>
      </c>
      <c r="X65" s="49" t="e">
        <f t="shared" si="12"/>
        <v>#DIV/0!</v>
      </c>
    </row>
    <row r="66" spans="1:24" s="16" customFormat="1" ht="15" customHeight="1" x14ac:dyDescent="0.2">
      <c r="A66" s="121">
        <v>37895</v>
      </c>
      <c r="B66" s="106">
        <f t="shared" si="10"/>
        <v>0</v>
      </c>
      <c r="C66" s="106"/>
      <c r="D66" s="106"/>
      <c r="E66" s="106"/>
      <c r="F66" s="106">
        <f t="shared" si="2"/>
        <v>0</v>
      </c>
      <c r="G66" s="107"/>
      <c r="H66" s="151"/>
      <c r="I66" s="92">
        <f t="shared" si="0"/>
        <v>0</v>
      </c>
      <c r="J66" s="22"/>
      <c r="K66" s="135">
        <v>2.1435652173913047</v>
      </c>
      <c r="L66" s="94">
        <f t="shared" si="3"/>
        <v>-9.8892389203288911E-3</v>
      </c>
      <c r="M66" s="92">
        <f t="shared" si="4"/>
        <v>-9.9343478260869554E-3</v>
      </c>
      <c r="N66" s="92">
        <f t="shared" si="1"/>
        <v>-8.2786231884057965E-4</v>
      </c>
      <c r="O66" s="90"/>
      <c r="P66" s="122">
        <v>37895</v>
      </c>
      <c r="Q66" s="137" t="e">
        <f t="shared" si="11"/>
        <v>#DIV/0!</v>
      </c>
      <c r="R66" s="110">
        <f t="shared" si="5"/>
        <v>0</v>
      </c>
      <c r="S66" s="110" t="e">
        <f t="shared" si="6"/>
        <v>#DIV/0!</v>
      </c>
      <c r="T66" s="110">
        <f t="shared" si="7"/>
        <v>0</v>
      </c>
      <c r="U66" s="110" t="e">
        <f t="shared" si="8"/>
        <v>#DIV/0!</v>
      </c>
      <c r="V66" s="90"/>
      <c r="W66" s="49" t="e">
        <f t="shared" si="9"/>
        <v>#DIV/0!</v>
      </c>
      <c r="X66" s="49" t="e">
        <f t="shared" si="12"/>
        <v>#DIV/0!</v>
      </c>
    </row>
    <row r="67" spans="1:24" s="16" customFormat="1" ht="15" customHeight="1" x14ac:dyDescent="0.2">
      <c r="A67" s="121">
        <v>37926</v>
      </c>
      <c r="B67" s="106">
        <f t="shared" si="10"/>
        <v>0</v>
      </c>
      <c r="C67" s="106"/>
      <c r="D67" s="106"/>
      <c r="E67" s="106"/>
      <c r="F67" s="106">
        <f t="shared" si="2"/>
        <v>0</v>
      </c>
      <c r="G67" s="107"/>
      <c r="H67" s="151"/>
      <c r="I67" s="92">
        <f t="shared" si="0"/>
        <v>0</v>
      </c>
      <c r="J67" s="22"/>
      <c r="K67" s="135">
        <v>2.1590499999999997</v>
      </c>
      <c r="L67" s="94">
        <f t="shared" si="3"/>
        <v>-9.7357844916002856E-3</v>
      </c>
      <c r="M67" s="92">
        <f t="shared" si="4"/>
        <v>-9.7795000000000035E-3</v>
      </c>
      <c r="N67" s="92">
        <f t="shared" si="1"/>
        <v>-8.1495833333333366E-4</v>
      </c>
      <c r="O67" s="90"/>
      <c r="P67" s="122">
        <v>37926</v>
      </c>
      <c r="Q67" s="137" t="e">
        <f t="shared" si="11"/>
        <v>#DIV/0!</v>
      </c>
      <c r="R67" s="110">
        <f t="shared" si="5"/>
        <v>0</v>
      </c>
      <c r="S67" s="110" t="e">
        <f t="shared" si="6"/>
        <v>#DIV/0!</v>
      </c>
      <c r="T67" s="110">
        <f t="shared" si="7"/>
        <v>0</v>
      </c>
      <c r="U67" s="110" t="e">
        <f t="shared" si="8"/>
        <v>#DIV/0!</v>
      </c>
      <c r="V67" s="90"/>
      <c r="W67" s="49" t="e">
        <f t="shared" si="9"/>
        <v>#DIV/0!</v>
      </c>
      <c r="X67" s="49" t="e">
        <f t="shared" si="12"/>
        <v>#DIV/0!</v>
      </c>
    </row>
    <row r="68" spans="1:24" s="16" customFormat="1" ht="15" customHeight="1" x14ac:dyDescent="0.2">
      <c r="A68" s="121">
        <v>37956</v>
      </c>
      <c r="B68" s="106">
        <f t="shared" si="10"/>
        <v>0</v>
      </c>
      <c r="C68" s="106"/>
      <c r="D68" s="106"/>
      <c r="E68" s="106"/>
      <c r="F68" s="106">
        <f t="shared" si="2"/>
        <v>0</v>
      </c>
      <c r="G68" s="107"/>
      <c r="H68" s="151"/>
      <c r="I68" s="92">
        <f t="shared" si="0"/>
        <v>0</v>
      </c>
      <c r="J68" s="22"/>
      <c r="K68" s="135">
        <v>2.148578947368422</v>
      </c>
      <c r="L68" s="94">
        <f t="shared" si="3"/>
        <v>-9.8395551672854076E-3</v>
      </c>
      <c r="M68" s="92">
        <f t="shared" si="4"/>
        <v>-9.8842105263157801E-3</v>
      </c>
      <c r="N68" s="92">
        <f t="shared" si="1"/>
        <v>-8.2368421052631501E-4</v>
      </c>
      <c r="O68" s="90"/>
      <c r="P68" s="122">
        <v>37956</v>
      </c>
      <c r="Q68" s="137" t="e">
        <f t="shared" si="11"/>
        <v>#DIV/0!</v>
      </c>
      <c r="R68" s="110">
        <f t="shared" si="5"/>
        <v>0</v>
      </c>
      <c r="S68" s="110" t="e">
        <f t="shared" si="6"/>
        <v>#DIV/0!</v>
      </c>
      <c r="T68" s="110">
        <f t="shared" si="7"/>
        <v>0</v>
      </c>
      <c r="U68" s="110" t="e">
        <f t="shared" si="8"/>
        <v>#DIV/0!</v>
      </c>
      <c r="V68" s="90"/>
      <c r="W68" s="49" t="e">
        <f t="shared" si="9"/>
        <v>#DIV/0!</v>
      </c>
      <c r="X68" s="49" t="e">
        <f t="shared" si="12"/>
        <v>#DIV/0!</v>
      </c>
    </row>
    <row r="69" spans="1:24" s="16" customFormat="1" ht="15" customHeight="1" x14ac:dyDescent="0.2">
      <c r="A69" s="121">
        <v>37987</v>
      </c>
      <c r="B69" s="106">
        <f t="shared" si="10"/>
        <v>0</v>
      </c>
      <c r="C69" s="106"/>
      <c r="D69" s="106"/>
      <c r="E69" s="106"/>
      <c r="F69" s="106">
        <f t="shared" si="2"/>
        <v>0</v>
      </c>
      <c r="G69" s="107"/>
      <c r="H69" s="151"/>
      <c r="I69" s="92">
        <f t="shared" si="0"/>
        <v>0</v>
      </c>
      <c r="J69" s="22"/>
      <c r="K69" s="135">
        <v>2.0892999999999993</v>
      </c>
      <c r="L69" s="94">
        <f t="shared" si="3"/>
        <v>-1.042683601173422E-2</v>
      </c>
      <c r="M69" s="92">
        <f t="shared" si="4"/>
        <v>-1.0477000000000011E-2</v>
      </c>
      <c r="N69" s="92">
        <f t="shared" si="1"/>
        <v>-8.7308333333333422E-4</v>
      </c>
      <c r="O69" s="90"/>
      <c r="P69" s="122">
        <v>37987</v>
      </c>
      <c r="Q69" s="137" t="e">
        <f t="shared" si="11"/>
        <v>#DIV/0!</v>
      </c>
      <c r="R69" s="110">
        <f t="shared" si="5"/>
        <v>0</v>
      </c>
      <c r="S69" s="110" t="e">
        <f t="shared" si="6"/>
        <v>#DIV/0!</v>
      </c>
      <c r="T69" s="110">
        <f t="shared" si="7"/>
        <v>0</v>
      </c>
      <c r="U69" s="110" t="e">
        <f t="shared" si="8"/>
        <v>#DIV/0!</v>
      </c>
      <c r="V69" s="90"/>
      <c r="W69" s="49" t="e">
        <f t="shared" si="9"/>
        <v>#DIV/0!</v>
      </c>
      <c r="X69" s="49" t="e">
        <f t="shared" si="12"/>
        <v>#DIV/0!</v>
      </c>
    </row>
    <row r="70" spans="1:24" s="16" customFormat="1" ht="15" customHeight="1" x14ac:dyDescent="0.2">
      <c r="A70" s="121">
        <v>38018</v>
      </c>
      <c r="B70" s="106">
        <f t="shared" si="10"/>
        <v>0</v>
      </c>
      <c r="C70" s="106"/>
      <c r="D70" s="106"/>
      <c r="E70" s="106"/>
      <c r="F70" s="106">
        <f t="shared" si="2"/>
        <v>0</v>
      </c>
      <c r="G70" s="107"/>
      <c r="H70" s="151"/>
      <c r="I70" s="92">
        <f t="shared" si="0"/>
        <v>0</v>
      </c>
      <c r="J70" s="22"/>
      <c r="K70" s="135">
        <v>2.0716190476190479</v>
      </c>
      <c r="L70" s="94">
        <f t="shared" si="3"/>
        <v>-1.0601940662053333E-2</v>
      </c>
      <c r="M70" s="92">
        <f t="shared" si="4"/>
        <v>-1.0653809523809524E-2</v>
      </c>
      <c r="N70" s="92">
        <f t="shared" si="1"/>
        <v>-8.8781746031746031E-4</v>
      </c>
      <c r="O70" s="90"/>
      <c r="P70" s="122">
        <v>38018</v>
      </c>
      <c r="Q70" s="137" t="e">
        <f t="shared" si="11"/>
        <v>#DIV/0!</v>
      </c>
      <c r="R70" s="110">
        <f t="shared" si="5"/>
        <v>0</v>
      </c>
      <c r="S70" s="110" t="e">
        <f t="shared" si="6"/>
        <v>#DIV/0!</v>
      </c>
      <c r="T70" s="110">
        <f t="shared" si="7"/>
        <v>0</v>
      </c>
      <c r="U70" s="110" t="e">
        <f t="shared" si="8"/>
        <v>#DIV/0!</v>
      </c>
      <c r="V70" s="90"/>
      <c r="W70" s="49" t="e">
        <f t="shared" si="9"/>
        <v>#DIV/0!</v>
      </c>
      <c r="X70" s="49" t="e">
        <f t="shared" si="12"/>
        <v>#DIV/0!</v>
      </c>
    </row>
    <row r="71" spans="1:24" s="16" customFormat="1" ht="15" customHeight="1" x14ac:dyDescent="0.2">
      <c r="A71" s="121">
        <v>38047</v>
      </c>
      <c r="B71" s="106">
        <f t="shared" si="10"/>
        <v>0</v>
      </c>
      <c r="C71" s="106"/>
      <c r="D71" s="106"/>
      <c r="E71" s="106"/>
      <c r="F71" s="106">
        <f t="shared" si="2"/>
        <v>0</v>
      </c>
      <c r="G71" s="107"/>
      <c r="H71" s="151"/>
      <c r="I71" s="92">
        <f t="shared" si="0"/>
        <v>0</v>
      </c>
      <c r="J71" s="22"/>
      <c r="K71" s="135">
        <v>2.028826086956522</v>
      </c>
      <c r="L71" s="94">
        <f t="shared" si="3"/>
        <v>-1.1025626434226332E-2</v>
      </c>
      <c r="M71" s="92">
        <f t="shared" si="4"/>
        <v>-1.1081739130434781E-2</v>
      </c>
      <c r="N71" s="92">
        <f t="shared" si="1"/>
        <v>-9.2347826086956514E-4</v>
      </c>
      <c r="O71" s="90"/>
      <c r="P71" s="122">
        <v>38047</v>
      </c>
      <c r="Q71" s="137" t="e">
        <f t="shared" si="11"/>
        <v>#DIV/0!</v>
      </c>
      <c r="R71" s="110">
        <f t="shared" si="5"/>
        <v>0</v>
      </c>
      <c r="S71" s="110" t="e">
        <f t="shared" si="6"/>
        <v>#DIV/0!</v>
      </c>
      <c r="T71" s="110">
        <f t="shared" si="7"/>
        <v>0</v>
      </c>
      <c r="U71" s="110" t="e">
        <f t="shared" si="8"/>
        <v>#DIV/0!</v>
      </c>
      <c r="V71" s="90"/>
      <c r="W71" s="49" t="e">
        <f t="shared" si="9"/>
        <v>#DIV/0!</v>
      </c>
      <c r="X71" s="49" t="e">
        <f t="shared" si="12"/>
        <v>#DIV/0!</v>
      </c>
    </row>
    <row r="72" spans="1:24" s="16" customFormat="1" ht="15" customHeight="1" x14ac:dyDescent="0.2">
      <c r="A72" s="121">
        <v>38078</v>
      </c>
      <c r="B72" s="106">
        <f t="shared" si="10"/>
        <v>0</v>
      </c>
      <c r="C72" s="106"/>
      <c r="D72" s="106"/>
      <c r="E72" s="106"/>
      <c r="F72" s="106">
        <f t="shared" si="2"/>
        <v>0</v>
      </c>
      <c r="G72" s="107"/>
      <c r="H72" s="151"/>
      <c r="I72" s="92">
        <f t="shared" si="0"/>
        <v>0</v>
      </c>
      <c r="J72" s="22"/>
      <c r="K72" s="135">
        <v>2.0487500000000005</v>
      </c>
      <c r="L72" s="94">
        <f t="shared" si="3"/>
        <v>-1.0828383879668557E-2</v>
      </c>
      <c r="M72" s="92">
        <f t="shared" si="4"/>
        <v>-1.0882499999999996E-2</v>
      </c>
      <c r="N72" s="92">
        <f t="shared" si="1"/>
        <v>-9.068749999999997E-4</v>
      </c>
      <c r="O72" s="90"/>
      <c r="P72" s="122">
        <v>38078</v>
      </c>
      <c r="Q72" s="137" t="e">
        <f t="shared" si="11"/>
        <v>#DIV/0!</v>
      </c>
      <c r="R72" s="110">
        <f t="shared" si="5"/>
        <v>0</v>
      </c>
      <c r="S72" s="110" t="e">
        <f t="shared" si="6"/>
        <v>#DIV/0!</v>
      </c>
      <c r="T72" s="110">
        <f t="shared" si="7"/>
        <v>0</v>
      </c>
      <c r="U72" s="110" t="e">
        <f t="shared" si="8"/>
        <v>#DIV/0!</v>
      </c>
      <c r="V72" s="90"/>
      <c r="W72" s="49" t="e">
        <f t="shared" si="9"/>
        <v>#DIV/0!</v>
      </c>
      <c r="X72" s="49" t="e">
        <f t="shared" si="12"/>
        <v>#DIV/0!</v>
      </c>
    </row>
    <row r="73" spans="1:24" s="16" customFormat="1" ht="15" customHeight="1" x14ac:dyDescent="0.2">
      <c r="A73" s="121">
        <v>38108</v>
      </c>
      <c r="B73" s="106">
        <f t="shared" si="10"/>
        <v>0</v>
      </c>
      <c r="C73" s="106"/>
      <c r="D73" s="106"/>
      <c r="E73" s="106"/>
      <c r="F73" s="106">
        <f t="shared" si="2"/>
        <v>0</v>
      </c>
      <c r="G73" s="107"/>
      <c r="H73" s="151"/>
      <c r="I73" s="92">
        <f t="shared" ref="I73:I136" si="13">H73/12</f>
        <v>0</v>
      </c>
      <c r="J73" s="22"/>
      <c r="K73" s="135">
        <v>2.0858571428571433</v>
      </c>
      <c r="L73" s="94">
        <f t="shared" si="3"/>
        <v>-1.0460934835133884E-2</v>
      </c>
      <c r="M73" s="92">
        <f t="shared" si="4"/>
        <v>-1.0511428571428567E-2</v>
      </c>
      <c r="N73" s="92">
        <f t="shared" ref="N73:N136" si="14">M73/12</f>
        <v>-8.7595238095238058E-4</v>
      </c>
      <c r="O73" s="90"/>
      <c r="P73" s="122">
        <v>38108</v>
      </c>
      <c r="Q73" s="137" t="e">
        <f t="shared" si="11"/>
        <v>#DIV/0!</v>
      </c>
      <c r="R73" s="110">
        <f t="shared" si="5"/>
        <v>0</v>
      </c>
      <c r="S73" s="110" t="e">
        <f t="shared" si="6"/>
        <v>#DIV/0!</v>
      </c>
      <c r="T73" s="110">
        <f t="shared" si="7"/>
        <v>0</v>
      </c>
      <c r="U73" s="110" t="e">
        <f t="shared" si="8"/>
        <v>#DIV/0!</v>
      </c>
      <c r="V73" s="90"/>
      <c r="W73" s="49" t="e">
        <f t="shared" si="9"/>
        <v>#DIV/0!</v>
      </c>
      <c r="X73" s="49" t="e">
        <f t="shared" si="12"/>
        <v>#DIV/0!</v>
      </c>
    </row>
    <row r="74" spans="1:24" s="16" customFormat="1" ht="15" customHeight="1" x14ac:dyDescent="0.2">
      <c r="A74" s="121">
        <v>38139</v>
      </c>
      <c r="B74" s="106">
        <f t="shared" si="10"/>
        <v>0</v>
      </c>
      <c r="C74" s="106"/>
      <c r="D74" s="106"/>
      <c r="E74" s="106"/>
      <c r="F74" s="106">
        <f t="shared" ref="F74:F137" si="15">B74+C74+D74+E74</f>
        <v>0</v>
      </c>
      <c r="G74" s="107"/>
      <c r="H74" s="151"/>
      <c r="I74" s="92">
        <f t="shared" si="13"/>
        <v>0</v>
      </c>
      <c r="J74" s="22"/>
      <c r="K74" s="135">
        <v>2.1126818181818181</v>
      </c>
      <c r="L74" s="94">
        <f t="shared" ref="L74:L137" si="16">POWER(1+N74,12)-1</f>
        <v>-1.0195228781815224E-2</v>
      </c>
      <c r="M74" s="92">
        <f t="shared" ref="M74:M137" si="17">K74/100+$K$8</f>
        <v>-1.0243181818181821E-2</v>
      </c>
      <c r="N74" s="92">
        <f t="shared" si="14"/>
        <v>-8.5359848484848515E-4</v>
      </c>
      <c r="O74" s="90"/>
      <c r="P74" s="122">
        <v>38139</v>
      </c>
      <c r="Q74" s="137" t="e">
        <f t="shared" si="11"/>
        <v>#DIV/0!</v>
      </c>
      <c r="R74" s="110">
        <f t="shared" ref="R74:R137" si="18">C74</f>
        <v>0</v>
      </c>
      <c r="S74" s="110" t="e">
        <f t="shared" ref="S74:S137" si="19">IF(N74&lt;I74,D74/I74*N74*Q74/B74,D74/I74*I74*Q74/B74)</f>
        <v>#DIV/0!</v>
      </c>
      <c r="T74" s="110">
        <f t="shared" ref="T74:T137" si="20">E74</f>
        <v>0</v>
      </c>
      <c r="U74" s="110" t="e">
        <f t="shared" ref="U74:U137" si="21">Q74+R74+S74+T74</f>
        <v>#DIV/0!</v>
      </c>
      <c r="V74" s="90"/>
      <c r="W74" s="49" t="e">
        <f t="shared" ref="W74:W137" si="22">D74-S74</f>
        <v>#DIV/0!</v>
      </c>
      <c r="X74" s="49" t="e">
        <f t="shared" si="12"/>
        <v>#DIV/0!</v>
      </c>
    </row>
    <row r="75" spans="1:24" s="16" customFormat="1" ht="15" customHeight="1" x14ac:dyDescent="0.2">
      <c r="A75" s="121">
        <v>38169</v>
      </c>
      <c r="B75" s="106">
        <f t="shared" si="10"/>
        <v>0</v>
      </c>
      <c r="C75" s="106"/>
      <c r="D75" s="106"/>
      <c r="E75" s="106"/>
      <c r="F75" s="106">
        <f t="shared" si="15"/>
        <v>0</v>
      </c>
      <c r="G75" s="107"/>
      <c r="H75" s="151"/>
      <c r="I75" s="92">
        <f t="shared" si="13"/>
        <v>0</v>
      </c>
      <c r="J75" s="22"/>
      <c r="K75" s="135">
        <v>2.1160454545454552</v>
      </c>
      <c r="L75" s="94">
        <f t="shared" si="16"/>
        <v>-1.0161906390942832E-2</v>
      </c>
      <c r="M75" s="92">
        <f t="shared" si="17"/>
        <v>-1.020954545454545E-2</v>
      </c>
      <c r="N75" s="92">
        <f t="shared" si="14"/>
        <v>-8.5079545454545423E-4</v>
      </c>
      <c r="O75" s="90"/>
      <c r="P75" s="122">
        <v>38169</v>
      </c>
      <c r="Q75" s="137" t="e">
        <f t="shared" si="11"/>
        <v>#DIV/0!</v>
      </c>
      <c r="R75" s="110">
        <f t="shared" si="18"/>
        <v>0</v>
      </c>
      <c r="S75" s="110" t="e">
        <f t="shared" si="19"/>
        <v>#DIV/0!</v>
      </c>
      <c r="T75" s="110">
        <f t="shared" si="20"/>
        <v>0</v>
      </c>
      <c r="U75" s="110" t="e">
        <f t="shared" si="21"/>
        <v>#DIV/0!</v>
      </c>
      <c r="V75" s="90"/>
      <c r="W75" s="49" t="e">
        <f t="shared" si="22"/>
        <v>#DIV/0!</v>
      </c>
      <c r="X75" s="49" t="e">
        <f t="shared" si="12"/>
        <v>#DIV/0!</v>
      </c>
    </row>
    <row r="76" spans="1:24" s="16" customFormat="1" ht="15" customHeight="1" x14ac:dyDescent="0.2">
      <c r="A76" s="121">
        <v>38200</v>
      </c>
      <c r="B76" s="106">
        <f t="shared" ref="B76:B139" si="23">F75</f>
        <v>0</v>
      </c>
      <c r="C76" s="106"/>
      <c r="D76" s="106"/>
      <c r="E76" s="106"/>
      <c r="F76" s="106">
        <f t="shared" si="15"/>
        <v>0</v>
      </c>
      <c r="G76" s="107"/>
      <c r="H76" s="151"/>
      <c r="I76" s="92">
        <f t="shared" si="13"/>
        <v>0</v>
      </c>
      <c r="J76" s="22"/>
      <c r="K76" s="135">
        <v>2.1142727272727275</v>
      </c>
      <c r="L76" s="94">
        <f t="shared" si="16"/>
        <v>-1.0179468319702067E-2</v>
      </c>
      <c r="M76" s="92">
        <f t="shared" si="17"/>
        <v>-1.0227272727272727E-2</v>
      </c>
      <c r="N76" s="92">
        <f t="shared" si="14"/>
        <v>-8.5227272727272723E-4</v>
      </c>
      <c r="O76" s="90"/>
      <c r="P76" s="122">
        <v>38200</v>
      </c>
      <c r="Q76" s="137" t="e">
        <f t="shared" ref="Q76:Q139" si="24">U75</f>
        <v>#DIV/0!</v>
      </c>
      <c r="R76" s="110">
        <f t="shared" si="18"/>
        <v>0</v>
      </c>
      <c r="S76" s="110" t="e">
        <f t="shared" si="19"/>
        <v>#DIV/0!</v>
      </c>
      <c r="T76" s="110">
        <f t="shared" si="20"/>
        <v>0</v>
      </c>
      <c r="U76" s="110" t="e">
        <f t="shared" si="21"/>
        <v>#DIV/0!</v>
      </c>
      <c r="V76" s="90"/>
      <c r="W76" s="49" t="e">
        <f t="shared" si="22"/>
        <v>#DIV/0!</v>
      </c>
      <c r="X76" s="49" t="e">
        <f t="shared" ref="X76:X139" si="25">X75+W76</f>
        <v>#DIV/0!</v>
      </c>
    </row>
    <row r="77" spans="1:24" s="16" customFormat="1" ht="15" customHeight="1" x14ac:dyDescent="0.2">
      <c r="A77" s="121">
        <v>38231</v>
      </c>
      <c r="B77" s="106">
        <f t="shared" si="23"/>
        <v>0</v>
      </c>
      <c r="C77" s="106"/>
      <c r="D77" s="106"/>
      <c r="E77" s="106"/>
      <c r="F77" s="106">
        <f t="shared" si="15"/>
        <v>0</v>
      </c>
      <c r="G77" s="107"/>
      <c r="H77" s="151"/>
      <c r="I77" s="92">
        <f t="shared" si="13"/>
        <v>0</v>
      </c>
      <c r="J77" s="22"/>
      <c r="K77" s="135">
        <v>2.118590909090909</v>
      </c>
      <c r="L77" s="94">
        <f t="shared" si="16"/>
        <v>-1.0136688762949708E-2</v>
      </c>
      <c r="M77" s="92">
        <f t="shared" si="17"/>
        <v>-1.0184090909090913E-2</v>
      </c>
      <c r="N77" s="92">
        <f t="shared" si="14"/>
        <v>-8.4867424242424279E-4</v>
      </c>
      <c r="O77" s="90"/>
      <c r="P77" s="122">
        <v>38231</v>
      </c>
      <c r="Q77" s="137" t="e">
        <f t="shared" si="24"/>
        <v>#DIV/0!</v>
      </c>
      <c r="R77" s="110">
        <f t="shared" si="18"/>
        <v>0</v>
      </c>
      <c r="S77" s="110" t="e">
        <f t="shared" si="19"/>
        <v>#DIV/0!</v>
      </c>
      <c r="T77" s="110">
        <f t="shared" si="20"/>
        <v>0</v>
      </c>
      <c r="U77" s="110" t="e">
        <f t="shared" si="21"/>
        <v>#DIV/0!</v>
      </c>
      <c r="V77" s="90"/>
      <c r="W77" s="49" t="e">
        <f t="shared" si="22"/>
        <v>#DIV/0!</v>
      </c>
      <c r="X77" s="49" t="e">
        <f t="shared" si="25"/>
        <v>#DIV/0!</v>
      </c>
    </row>
    <row r="78" spans="1:24" s="16" customFormat="1" ht="15" customHeight="1" x14ac:dyDescent="0.2">
      <c r="A78" s="121">
        <v>38261</v>
      </c>
      <c r="B78" s="106">
        <f t="shared" si="23"/>
        <v>0</v>
      </c>
      <c r="C78" s="106"/>
      <c r="D78" s="106"/>
      <c r="E78" s="106"/>
      <c r="F78" s="106">
        <f t="shared" si="15"/>
        <v>0</v>
      </c>
      <c r="G78" s="107"/>
      <c r="H78" s="151"/>
      <c r="I78" s="92">
        <f t="shared" si="13"/>
        <v>0</v>
      </c>
      <c r="J78" s="22"/>
      <c r="K78" s="135">
        <v>2.1473333333333335</v>
      </c>
      <c r="L78" s="94">
        <f t="shared" si="16"/>
        <v>-9.8518988415735587E-3</v>
      </c>
      <c r="M78" s="92">
        <f t="shared" si="17"/>
        <v>-9.8966666666666682E-3</v>
      </c>
      <c r="N78" s="92">
        <f t="shared" si="14"/>
        <v>-8.2472222222222235E-4</v>
      </c>
      <c r="O78" s="90"/>
      <c r="P78" s="122">
        <v>38261</v>
      </c>
      <c r="Q78" s="137" t="e">
        <f t="shared" si="24"/>
        <v>#DIV/0!</v>
      </c>
      <c r="R78" s="110">
        <f t="shared" si="18"/>
        <v>0</v>
      </c>
      <c r="S78" s="110" t="e">
        <f t="shared" si="19"/>
        <v>#DIV/0!</v>
      </c>
      <c r="T78" s="110">
        <f t="shared" si="20"/>
        <v>0</v>
      </c>
      <c r="U78" s="110" t="e">
        <f t="shared" si="21"/>
        <v>#DIV/0!</v>
      </c>
      <c r="V78" s="90"/>
      <c r="W78" s="49" t="e">
        <f t="shared" si="22"/>
        <v>#DIV/0!</v>
      </c>
      <c r="X78" s="49" t="e">
        <f t="shared" si="25"/>
        <v>#DIV/0!</v>
      </c>
    </row>
    <row r="79" spans="1:24" s="16" customFormat="1" ht="15" customHeight="1" x14ac:dyDescent="0.2">
      <c r="A79" s="121">
        <v>38292</v>
      </c>
      <c r="B79" s="106">
        <f t="shared" si="23"/>
        <v>0</v>
      </c>
      <c r="C79" s="106"/>
      <c r="D79" s="106"/>
      <c r="E79" s="106"/>
      <c r="F79" s="106">
        <f t="shared" si="15"/>
        <v>0</v>
      </c>
      <c r="G79" s="107"/>
      <c r="H79" s="151"/>
      <c r="I79" s="92">
        <f t="shared" si="13"/>
        <v>0</v>
      </c>
      <c r="J79" s="22"/>
      <c r="K79" s="135">
        <v>2.1703181818181823</v>
      </c>
      <c r="L79" s="94">
        <f t="shared" si="16"/>
        <v>-9.6241029357324592E-3</v>
      </c>
      <c r="M79" s="92">
        <f t="shared" si="17"/>
        <v>-9.6668181818181792E-3</v>
      </c>
      <c r="N79" s="92">
        <f t="shared" si="14"/>
        <v>-8.055681818181816E-4</v>
      </c>
      <c r="O79" s="90"/>
      <c r="P79" s="122">
        <v>38292</v>
      </c>
      <c r="Q79" s="137" t="e">
        <f t="shared" si="24"/>
        <v>#DIV/0!</v>
      </c>
      <c r="R79" s="110">
        <f t="shared" si="18"/>
        <v>0</v>
      </c>
      <c r="S79" s="110" t="e">
        <f t="shared" si="19"/>
        <v>#DIV/0!</v>
      </c>
      <c r="T79" s="110">
        <f t="shared" si="20"/>
        <v>0</v>
      </c>
      <c r="U79" s="110" t="e">
        <f t="shared" si="21"/>
        <v>#DIV/0!</v>
      </c>
      <c r="V79" s="90"/>
      <c r="W79" s="49" t="e">
        <f t="shared" si="22"/>
        <v>#DIV/0!</v>
      </c>
      <c r="X79" s="49" t="e">
        <f t="shared" si="25"/>
        <v>#DIV/0!</v>
      </c>
    </row>
    <row r="80" spans="1:24" s="16" customFormat="1" ht="15" customHeight="1" x14ac:dyDescent="0.2">
      <c r="A80" s="121">
        <v>38322</v>
      </c>
      <c r="B80" s="106">
        <f t="shared" si="23"/>
        <v>0</v>
      </c>
      <c r="C80" s="106"/>
      <c r="D80" s="106"/>
      <c r="E80" s="106"/>
      <c r="F80" s="106">
        <f t="shared" si="15"/>
        <v>0</v>
      </c>
      <c r="G80" s="107"/>
      <c r="H80" s="151"/>
      <c r="I80" s="92">
        <f t="shared" si="13"/>
        <v>0</v>
      </c>
      <c r="J80" s="22"/>
      <c r="K80" s="135">
        <v>2.1731739130434788</v>
      </c>
      <c r="L80" s="94">
        <f t="shared" si="16"/>
        <v>-9.5957972893793153E-3</v>
      </c>
      <c r="M80" s="92">
        <f t="shared" si="17"/>
        <v>-9.6382608695652142E-3</v>
      </c>
      <c r="N80" s="92">
        <f t="shared" si="14"/>
        <v>-8.0318840579710114E-4</v>
      </c>
      <c r="O80" s="90"/>
      <c r="P80" s="122">
        <v>38322</v>
      </c>
      <c r="Q80" s="137" t="e">
        <f t="shared" si="24"/>
        <v>#DIV/0!</v>
      </c>
      <c r="R80" s="110">
        <f t="shared" si="18"/>
        <v>0</v>
      </c>
      <c r="S80" s="110" t="e">
        <f t="shared" si="19"/>
        <v>#DIV/0!</v>
      </c>
      <c r="T80" s="110">
        <f t="shared" si="20"/>
        <v>0</v>
      </c>
      <c r="U80" s="110" t="e">
        <f t="shared" si="21"/>
        <v>#DIV/0!</v>
      </c>
      <c r="V80" s="90"/>
      <c r="W80" s="49" t="e">
        <f t="shared" si="22"/>
        <v>#DIV/0!</v>
      </c>
      <c r="X80" s="49" t="e">
        <f t="shared" si="25"/>
        <v>#DIV/0!</v>
      </c>
    </row>
    <row r="81" spans="1:24" s="16" customFormat="1" ht="15" customHeight="1" x14ac:dyDescent="0.2">
      <c r="A81" s="121">
        <v>38353</v>
      </c>
      <c r="B81" s="106">
        <f t="shared" si="23"/>
        <v>0</v>
      </c>
      <c r="C81" s="106"/>
      <c r="D81" s="106"/>
      <c r="E81" s="106"/>
      <c r="F81" s="106">
        <f t="shared" si="15"/>
        <v>0</v>
      </c>
      <c r="G81" s="107"/>
      <c r="H81" s="151"/>
      <c r="I81" s="92">
        <f t="shared" si="13"/>
        <v>0</v>
      </c>
      <c r="J81" s="22"/>
      <c r="K81" s="135">
        <v>2.1450476190476189</v>
      </c>
      <c r="L81" s="94">
        <f t="shared" si="16"/>
        <v>-9.8745492411687064E-3</v>
      </c>
      <c r="M81" s="92">
        <f t="shared" si="17"/>
        <v>-9.9195238095238121E-3</v>
      </c>
      <c r="N81" s="92">
        <f t="shared" si="14"/>
        <v>-8.2662698412698434E-4</v>
      </c>
      <c r="O81" s="90"/>
      <c r="P81" s="122">
        <v>38353</v>
      </c>
      <c r="Q81" s="137" t="e">
        <f t="shared" si="24"/>
        <v>#DIV/0!</v>
      </c>
      <c r="R81" s="110">
        <f t="shared" si="18"/>
        <v>0</v>
      </c>
      <c r="S81" s="110" t="e">
        <f t="shared" si="19"/>
        <v>#DIV/0!</v>
      </c>
      <c r="T81" s="110">
        <f t="shared" si="20"/>
        <v>0</v>
      </c>
      <c r="U81" s="110" t="e">
        <f t="shared" si="21"/>
        <v>#DIV/0!</v>
      </c>
      <c r="V81" s="90"/>
      <c r="W81" s="49" t="e">
        <f t="shared" si="22"/>
        <v>#DIV/0!</v>
      </c>
      <c r="X81" s="49" t="e">
        <f t="shared" si="25"/>
        <v>#DIV/0!</v>
      </c>
    </row>
    <row r="82" spans="1:24" s="16" customFormat="1" ht="15" customHeight="1" x14ac:dyDescent="0.2">
      <c r="A82" s="121">
        <v>38384</v>
      </c>
      <c r="B82" s="106">
        <f t="shared" si="23"/>
        <v>0</v>
      </c>
      <c r="C82" s="106"/>
      <c r="D82" s="106"/>
      <c r="E82" s="106"/>
      <c r="F82" s="106">
        <f t="shared" si="15"/>
        <v>0</v>
      </c>
      <c r="G82" s="107"/>
      <c r="H82" s="151"/>
      <c r="I82" s="92">
        <f t="shared" si="13"/>
        <v>0</v>
      </c>
      <c r="J82" s="22"/>
      <c r="K82" s="135">
        <v>2.13835</v>
      </c>
      <c r="L82" s="94">
        <f t="shared" si="16"/>
        <v>-9.9409168959073702E-3</v>
      </c>
      <c r="M82" s="92">
        <f t="shared" si="17"/>
        <v>-9.9865000000000023E-3</v>
      </c>
      <c r="N82" s="92">
        <f t="shared" si="14"/>
        <v>-8.3220833333333356E-4</v>
      </c>
      <c r="O82" s="90"/>
      <c r="P82" s="122">
        <v>38384</v>
      </c>
      <c r="Q82" s="137" t="e">
        <f t="shared" si="24"/>
        <v>#DIV/0!</v>
      </c>
      <c r="R82" s="110">
        <f t="shared" si="18"/>
        <v>0</v>
      </c>
      <c r="S82" s="110" t="e">
        <f t="shared" si="19"/>
        <v>#DIV/0!</v>
      </c>
      <c r="T82" s="110">
        <f t="shared" si="20"/>
        <v>0</v>
      </c>
      <c r="U82" s="110" t="e">
        <f t="shared" si="21"/>
        <v>#DIV/0!</v>
      </c>
      <c r="V82" s="90"/>
      <c r="W82" s="49" t="e">
        <f t="shared" si="22"/>
        <v>#DIV/0!</v>
      </c>
      <c r="X82" s="49" t="e">
        <f t="shared" si="25"/>
        <v>#DIV/0!</v>
      </c>
    </row>
    <row r="83" spans="1:24" s="16" customFormat="1" ht="15" customHeight="1" x14ac:dyDescent="0.2">
      <c r="A83" s="121">
        <v>38412</v>
      </c>
      <c r="B83" s="106">
        <f t="shared" si="23"/>
        <v>0</v>
      </c>
      <c r="C83" s="106"/>
      <c r="D83" s="106"/>
      <c r="E83" s="106"/>
      <c r="F83" s="106">
        <f t="shared" si="15"/>
        <v>0</v>
      </c>
      <c r="G83" s="107"/>
      <c r="H83" s="151"/>
      <c r="I83" s="92">
        <f t="shared" si="13"/>
        <v>0</v>
      </c>
      <c r="J83" s="22"/>
      <c r="K83" s="135">
        <v>2.1371904761904759</v>
      </c>
      <c r="L83" s="94">
        <f t="shared" si="16"/>
        <v>-9.9524063672777885E-3</v>
      </c>
      <c r="M83" s="92">
        <f t="shared" si="17"/>
        <v>-9.9980952380952434E-3</v>
      </c>
      <c r="N83" s="92">
        <f t="shared" si="14"/>
        <v>-8.3317460317460358E-4</v>
      </c>
      <c r="O83" s="90"/>
      <c r="P83" s="122">
        <v>38412</v>
      </c>
      <c r="Q83" s="137" t="e">
        <f t="shared" si="24"/>
        <v>#DIV/0!</v>
      </c>
      <c r="R83" s="110">
        <f t="shared" si="18"/>
        <v>0</v>
      </c>
      <c r="S83" s="110" t="e">
        <f t="shared" si="19"/>
        <v>#DIV/0!</v>
      </c>
      <c r="T83" s="110">
        <f t="shared" si="20"/>
        <v>0</v>
      </c>
      <c r="U83" s="110" t="e">
        <f t="shared" si="21"/>
        <v>#DIV/0!</v>
      </c>
      <c r="V83" s="90"/>
      <c r="W83" s="49" t="e">
        <f t="shared" si="22"/>
        <v>#DIV/0!</v>
      </c>
      <c r="X83" s="49" t="e">
        <f t="shared" si="25"/>
        <v>#DIV/0!</v>
      </c>
    </row>
    <row r="84" spans="1:24" s="16" customFormat="1" ht="15" customHeight="1" x14ac:dyDescent="0.2">
      <c r="A84" s="121">
        <v>38443</v>
      </c>
      <c r="B84" s="106">
        <f t="shared" si="23"/>
        <v>0</v>
      </c>
      <c r="C84" s="106"/>
      <c r="D84" s="106"/>
      <c r="E84" s="106"/>
      <c r="F84" s="106">
        <f t="shared" si="15"/>
        <v>0</v>
      </c>
      <c r="G84" s="107"/>
      <c r="H84" s="151"/>
      <c r="I84" s="92">
        <f t="shared" si="13"/>
        <v>0</v>
      </c>
      <c r="J84" s="22"/>
      <c r="K84" s="135">
        <v>2.1372380952380952</v>
      </c>
      <c r="L84" s="94">
        <f t="shared" si="16"/>
        <v>-9.951934522811734E-3</v>
      </c>
      <c r="M84" s="92">
        <f t="shared" si="17"/>
        <v>-9.9976190476190503E-3</v>
      </c>
      <c r="N84" s="92">
        <f t="shared" si="14"/>
        <v>-8.3313492063492086E-4</v>
      </c>
      <c r="O84" s="90"/>
      <c r="P84" s="122">
        <v>38443</v>
      </c>
      <c r="Q84" s="137" t="e">
        <f t="shared" si="24"/>
        <v>#DIV/0!</v>
      </c>
      <c r="R84" s="110">
        <f t="shared" si="18"/>
        <v>0</v>
      </c>
      <c r="S84" s="110" t="e">
        <f t="shared" si="19"/>
        <v>#DIV/0!</v>
      </c>
      <c r="T84" s="110">
        <f t="shared" si="20"/>
        <v>0</v>
      </c>
      <c r="U84" s="110" t="e">
        <f t="shared" si="21"/>
        <v>#DIV/0!</v>
      </c>
      <c r="V84" s="90"/>
      <c r="W84" s="49" t="e">
        <f t="shared" si="22"/>
        <v>#DIV/0!</v>
      </c>
      <c r="X84" s="49" t="e">
        <f t="shared" si="25"/>
        <v>#DIV/0!</v>
      </c>
    </row>
    <row r="85" spans="1:24" s="16" customFormat="1" ht="15" customHeight="1" x14ac:dyDescent="0.2">
      <c r="A85" s="121">
        <v>38473</v>
      </c>
      <c r="B85" s="106">
        <f t="shared" si="23"/>
        <v>0</v>
      </c>
      <c r="C85" s="106"/>
      <c r="D85" s="106"/>
      <c r="E85" s="106"/>
      <c r="F85" s="106">
        <f t="shared" si="15"/>
        <v>0</v>
      </c>
      <c r="G85" s="107"/>
      <c r="H85" s="151"/>
      <c r="I85" s="92">
        <f t="shared" si="13"/>
        <v>0</v>
      </c>
      <c r="J85" s="22"/>
      <c r="K85" s="135">
        <v>2.1256363636363633</v>
      </c>
      <c r="L85" s="94">
        <f t="shared" si="16"/>
        <v>-1.0066886900260363E-2</v>
      </c>
      <c r="M85" s="92">
        <f t="shared" si="17"/>
        <v>-1.011363636363637E-2</v>
      </c>
      <c r="N85" s="92">
        <f t="shared" si="14"/>
        <v>-8.4280303030303085E-4</v>
      </c>
      <c r="O85" s="90"/>
      <c r="P85" s="122">
        <v>38473</v>
      </c>
      <c r="Q85" s="137" t="e">
        <f t="shared" si="24"/>
        <v>#DIV/0!</v>
      </c>
      <c r="R85" s="110">
        <f t="shared" si="18"/>
        <v>0</v>
      </c>
      <c r="S85" s="110" t="e">
        <f t="shared" si="19"/>
        <v>#DIV/0!</v>
      </c>
      <c r="T85" s="110">
        <f t="shared" si="20"/>
        <v>0</v>
      </c>
      <c r="U85" s="110" t="e">
        <f t="shared" si="21"/>
        <v>#DIV/0!</v>
      </c>
      <c r="V85" s="90"/>
      <c r="W85" s="49" t="e">
        <f t="shared" si="22"/>
        <v>#DIV/0!</v>
      </c>
      <c r="X85" s="49" t="e">
        <f t="shared" si="25"/>
        <v>#DIV/0!</v>
      </c>
    </row>
    <row r="86" spans="1:24" s="16" customFormat="1" ht="15" customHeight="1" x14ac:dyDescent="0.2">
      <c r="A86" s="121">
        <v>38504</v>
      </c>
      <c r="B86" s="106">
        <f t="shared" si="23"/>
        <v>0</v>
      </c>
      <c r="C86" s="106"/>
      <c r="D86" s="106"/>
      <c r="E86" s="106"/>
      <c r="F86" s="106">
        <f t="shared" si="15"/>
        <v>0</v>
      </c>
      <c r="G86" s="107"/>
      <c r="H86" s="151"/>
      <c r="I86" s="92">
        <f t="shared" si="13"/>
        <v>0</v>
      </c>
      <c r="J86" s="22"/>
      <c r="K86" s="135">
        <v>2.1110454545454549</v>
      </c>
      <c r="L86" s="94">
        <f t="shared" si="16"/>
        <v>-1.0211439302860614E-2</v>
      </c>
      <c r="M86" s="92">
        <f t="shared" si="17"/>
        <v>-1.0259545454545452E-2</v>
      </c>
      <c r="N86" s="92">
        <f t="shared" si="14"/>
        <v>-8.5496212121212098E-4</v>
      </c>
      <c r="O86" s="90"/>
      <c r="P86" s="122">
        <v>38504</v>
      </c>
      <c r="Q86" s="137" t="e">
        <f t="shared" si="24"/>
        <v>#DIV/0!</v>
      </c>
      <c r="R86" s="110">
        <f t="shared" si="18"/>
        <v>0</v>
      </c>
      <c r="S86" s="110" t="e">
        <f t="shared" si="19"/>
        <v>#DIV/0!</v>
      </c>
      <c r="T86" s="110">
        <f t="shared" si="20"/>
        <v>0</v>
      </c>
      <c r="U86" s="110" t="e">
        <f t="shared" si="21"/>
        <v>#DIV/0!</v>
      </c>
      <c r="V86" s="90"/>
      <c r="W86" s="49" t="e">
        <f t="shared" si="22"/>
        <v>#DIV/0!</v>
      </c>
      <c r="X86" s="49" t="e">
        <f t="shared" si="25"/>
        <v>#DIV/0!</v>
      </c>
    </row>
    <row r="87" spans="1:24" s="16" customFormat="1" ht="15" customHeight="1" x14ac:dyDescent="0.2">
      <c r="A87" s="121">
        <v>38534</v>
      </c>
      <c r="B87" s="106">
        <f t="shared" si="23"/>
        <v>0</v>
      </c>
      <c r="C87" s="106"/>
      <c r="D87" s="106"/>
      <c r="E87" s="106"/>
      <c r="F87" s="106">
        <f t="shared" si="15"/>
        <v>0</v>
      </c>
      <c r="G87" s="107"/>
      <c r="H87" s="151"/>
      <c r="I87" s="92">
        <f t="shared" si="13"/>
        <v>0</v>
      </c>
      <c r="J87" s="22"/>
      <c r="K87" s="135">
        <v>2.1194285714285712</v>
      </c>
      <c r="L87" s="94">
        <f t="shared" si="16"/>
        <v>-1.0128389975967544E-2</v>
      </c>
      <c r="M87" s="92">
        <f t="shared" si="17"/>
        <v>-1.0175714285714291E-2</v>
      </c>
      <c r="N87" s="92">
        <f t="shared" si="14"/>
        <v>-8.4797619047619099E-4</v>
      </c>
      <c r="O87" s="90"/>
      <c r="P87" s="122">
        <v>38534</v>
      </c>
      <c r="Q87" s="137" t="e">
        <f t="shared" si="24"/>
        <v>#DIV/0!</v>
      </c>
      <c r="R87" s="110">
        <f t="shared" si="18"/>
        <v>0</v>
      </c>
      <c r="S87" s="110" t="e">
        <f t="shared" si="19"/>
        <v>#DIV/0!</v>
      </c>
      <c r="T87" s="110">
        <f t="shared" si="20"/>
        <v>0</v>
      </c>
      <c r="U87" s="110" t="e">
        <f t="shared" si="21"/>
        <v>#DIV/0!</v>
      </c>
      <c r="V87" s="90"/>
      <c r="W87" s="49" t="e">
        <f t="shared" si="22"/>
        <v>#DIV/0!</v>
      </c>
      <c r="X87" s="49" t="e">
        <f t="shared" si="25"/>
        <v>#DIV/0!</v>
      </c>
    </row>
    <row r="88" spans="1:24" s="16" customFormat="1" ht="15" customHeight="1" x14ac:dyDescent="0.2">
      <c r="A88" s="121">
        <v>38565</v>
      </c>
      <c r="B88" s="106">
        <f t="shared" si="23"/>
        <v>0</v>
      </c>
      <c r="C88" s="106"/>
      <c r="D88" s="106"/>
      <c r="E88" s="106"/>
      <c r="F88" s="106">
        <f t="shared" si="15"/>
        <v>0</v>
      </c>
      <c r="G88" s="107"/>
      <c r="H88" s="151"/>
      <c r="I88" s="92">
        <f t="shared" si="13"/>
        <v>0</v>
      </c>
      <c r="J88" s="22"/>
      <c r="K88" s="135">
        <v>2.1324782608695654</v>
      </c>
      <c r="L88" s="94">
        <f t="shared" si="16"/>
        <v>-9.9990974350556705E-3</v>
      </c>
      <c r="M88" s="92">
        <f t="shared" si="17"/>
        <v>-1.0045217391304349E-2</v>
      </c>
      <c r="N88" s="92">
        <f t="shared" si="14"/>
        <v>-8.3710144927536239E-4</v>
      </c>
      <c r="O88" s="90"/>
      <c r="P88" s="122">
        <v>38565</v>
      </c>
      <c r="Q88" s="137" t="e">
        <f t="shared" si="24"/>
        <v>#DIV/0!</v>
      </c>
      <c r="R88" s="110">
        <f t="shared" si="18"/>
        <v>0</v>
      </c>
      <c r="S88" s="110" t="e">
        <f t="shared" si="19"/>
        <v>#DIV/0!</v>
      </c>
      <c r="T88" s="110">
        <f t="shared" si="20"/>
        <v>0</v>
      </c>
      <c r="U88" s="110" t="e">
        <f t="shared" si="21"/>
        <v>#DIV/0!</v>
      </c>
      <c r="V88" s="90"/>
      <c r="W88" s="49" t="e">
        <f t="shared" si="22"/>
        <v>#DIV/0!</v>
      </c>
      <c r="X88" s="49" t="e">
        <f t="shared" si="25"/>
        <v>#DIV/0!</v>
      </c>
    </row>
    <row r="89" spans="1:24" s="16" customFormat="1" ht="15" customHeight="1" x14ac:dyDescent="0.2">
      <c r="A89" s="121">
        <v>38596</v>
      </c>
      <c r="B89" s="106">
        <f t="shared" si="23"/>
        <v>0</v>
      </c>
      <c r="C89" s="106"/>
      <c r="D89" s="106"/>
      <c r="E89" s="106"/>
      <c r="F89" s="106">
        <f t="shared" si="15"/>
        <v>0</v>
      </c>
      <c r="G89" s="107"/>
      <c r="H89" s="151"/>
      <c r="I89" s="92">
        <f t="shared" si="13"/>
        <v>0</v>
      </c>
      <c r="J89" s="22"/>
      <c r="K89" s="135">
        <v>2.1391363636363638</v>
      </c>
      <c r="L89" s="94">
        <f t="shared" si="16"/>
        <v>-9.9331249186676018E-3</v>
      </c>
      <c r="M89" s="92">
        <f t="shared" si="17"/>
        <v>-9.9786363636363631E-3</v>
      </c>
      <c r="N89" s="92">
        <f t="shared" si="14"/>
        <v>-8.3155303030303023E-4</v>
      </c>
      <c r="O89" s="90"/>
      <c r="P89" s="122">
        <v>38596</v>
      </c>
      <c r="Q89" s="137" t="e">
        <f t="shared" si="24"/>
        <v>#DIV/0!</v>
      </c>
      <c r="R89" s="110">
        <f t="shared" si="18"/>
        <v>0</v>
      </c>
      <c r="S89" s="110" t="e">
        <f t="shared" si="19"/>
        <v>#DIV/0!</v>
      </c>
      <c r="T89" s="110">
        <f t="shared" si="20"/>
        <v>0</v>
      </c>
      <c r="U89" s="110" t="e">
        <f t="shared" si="21"/>
        <v>#DIV/0!</v>
      </c>
      <c r="V89" s="90"/>
      <c r="W89" s="49" t="e">
        <f t="shared" si="22"/>
        <v>#DIV/0!</v>
      </c>
      <c r="X89" s="49" t="e">
        <f t="shared" si="25"/>
        <v>#DIV/0!</v>
      </c>
    </row>
    <row r="90" spans="1:24" s="16" customFormat="1" ht="15" customHeight="1" x14ac:dyDescent="0.2">
      <c r="A90" s="121">
        <v>38626</v>
      </c>
      <c r="B90" s="106">
        <f t="shared" si="23"/>
        <v>0</v>
      </c>
      <c r="C90" s="106"/>
      <c r="D90" s="106"/>
      <c r="E90" s="106"/>
      <c r="F90" s="106">
        <f t="shared" si="15"/>
        <v>0</v>
      </c>
      <c r="G90" s="107"/>
      <c r="H90" s="151"/>
      <c r="I90" s="92">
        <f t="shared" si="13"/>
        <v>0</v>
      </c>
      <c r="J90" s="22"/>
      <c r="K90" s="135">
        <v>2.1966190476190475</v>
      </c>
      <c r="L90" s="94">
        <f t="shared" si="16"/>
        <v>-9.3633840462490348E-3</v>
      </c>
      <c r="M90" s="92">
        <f t="shared" si="17"/>
        <v>-9.4038095238095261E-3</v>
      </c>
      <c r="N90" s="92">
        <f t="shared" si="14"/>
        <v>-7.8365079365079384E-4</v>
      </c>
      <c r="O90" s="90"/>
      <c r="P90" s="122">
        <v>38626</v>
      </c>
      <c r="Q90" s="137" t="e">
        <f t="shared" si="24"/>
        <v>#DIV/0!</v>
      </c>
      <c r="R90" s="110">
        <f t="shared" si="18"/>
        <v>0</v>
      </c>
      <c r="S90" s="110" t="e">
        <f t="shared" si="19"/>
        <v>#DIV/0!</v>
      </c>
      <c r="T90" s="110">
        <f t="shared" si="20"/>
        <v>0</v>
      </c>
      <c r="U90" s="110" t="e">
        <f t="shared" si="21"/>
        <v>#DIV/0!</v>
      </c>
      <c r="V90" s="90"/>
      <c r="W90" s="49" t="e">
        <f t="shared" si="22"/>
        <v>#DIV/0!</v>
      </c>
      <c r="X90" s="49" t="e">
        <f t="shared" si="25"/>
        <v>#DIV/0!</v>
      </c>
    </row>
    <row r="91" spans="1:24" s="16" customFormat="1" ht="15" customHeight="1" x14ac:dyDescent="0.2">
      <c r="A91" s="121">
        <v>38657</v>
      </c>
      <c r="B91" s="106">
        <f t="shared" si="23"/>
        <v>0</v>
      </c>
      <c r="C91" s="106"/>
      <c r="D91" s="106"/>
      <c r="E91" s="106"/>
      <c r="F91" s="106">
        <f t="shared" si="15"/>
        <v>0</v>
      </c>
      <c r="G91" s="107"/>
      <c r="H91" s="151"/>
      <c r="I91" s="92">
        <f t="shared" si="13"/>
        <v>0</v>
      </c>
      <c r="J91" s="51"/>
      <c r="K91" s="135">
        <v>2.3608636363636366</v>
      </c>
      <c r="L91" s="94">
        <f t="shared" si="16"/>
        <v>-7.7338136397725465E-3</v>
      </c>
      <c r="M91" s="92">
        <f t="shared" si="17"/>
        <v>-7.7613636363636357E-3</v>
      </c>
      <c r="N91" s="92">
        <f t="shared" si="14"/>
        <v>-6.4678030303030301E-4</v>
      </c>
      <c r="O91" s="90"/>
      <c r="P91" s="122">
        <v>38657</v>
      </c>
      <c r="Q91" s="137" t="e">
        <f t="shared" si="24"/>
        <v>#DIV/0!</v>
      </c>
      <c r="R91" s="110">
        <f t="shared" si="18"/>
        <v>0</v>
      </c>
      <c r="S91" s="110" t="e">
        <f t="shared" si="19"/>
        <v>#DIV/0!</v>
      </c>
      <c r="T91" s="110">
        <f t="shared" si="20"/>
        <v>0</v>
      </c>
      <c r="U91" s="110" t="e">
        <f t="shared" si="21"/>
        <v>#DIV/0!</v>
      </c>
      <c r="V91" s="90"/>
      <c r="W91" s="49" t="e">
        <f t="shared" si="22"/>
        <v>#DIV/0!</v>
      </c>
      <c r="X91" s="49" t="e">
        <f t="shared" si="25"/>
        <v>#DIV/0!</v>
      </c>
    </row>
    <row r="92" spans="1:24" s="16" customFormat="1" ht="15" customHeight="1" x14ac:dyDescent="0.2">
      <c r="A92" s="121">
        <v>38687</v>
      </c>
      <c r="B92" s="106">
        <f t="shared" si="23"/>
        <v>0</v>
      </c>
      <c r="C92" s="106"/>
      <c r="D92" s="106"/>
      <c r="E92" s="106"/>
      <c r="F92" s="106">
        <f t="shared" si="15"/>
        <v>0</v>
      </c>
      <c r="G92" s="107"/>
      <c r="H92" s="151"/>
      <c r="I92" s="92">
        <f t="shared" si="13"/>
        <v>0</v>
      </c>
      <c r="J92" s="22"/>
      <c r="K92" s="135">
        <v>2.4728571428571433</v>
      </c>
      <c r="L92" s="94">
        <f t="shared" si="16"/>
        <v>-6.6212493916231185E-3</v>
      </c>
      <c r="M92" s="92">
        <f t="shared" si="17"/>
        <v>-6.641428571428569E-3</v>
      </c>
      <c r="N92" s="92">
        <f t="shared" si="14"/>
        <v>-5.5345238095238071E-4</v>
      </c>
      <c r="O92" s="90"/>
      <c r="P92" s="122">
        <v>38687</v>
      </c>
      <c r="Q92" s="137" t="e">
        <f t="shared" si="24"/>
        <v>#DIV/0!</v>
      </c>
      <c r="R92" s="110">
        <f t="shared" si="18"/>
        <v>0</v>
      </c>
      <c r="S92" s="110" t="e">
        <f t="shared" si="19"/>
        <v>#DIV/0!</v>
      </c>
      <c r="T92" s="110">
        <f t="shared" si="20"/>
        <v>0</v>
      </c>
      <c r="U92" s="110" t="e">
        <f t="shared" si="21"/>
        <v>#DIV/0!</v>
      </c>
      <c r="V92" s="90"/>
      <c r="W92" s="49" t="e">
        <f t="shared" si="22"/>
        <v>#DIV/0!</v>
      </c>
      <c r="X92" s="49" t="e">
        <f t="shared" si="25"/>
        <v>#DIV/0!</v>
      </c>
    </row>
    <row r="93" spans="1:24" s="16" customFormat="1" ht="15" customHeight="1" x14ac:dyDescent="0.2">
      <c r="A93" s="121">
        <v>38718</v>
      </c>
      <c r="B93" s="106">
        <f t="shared" si="23"/>
        <v>0</v>
      </c>
      <c r="C93" s="106"/>
      <c r="D93" s="106"/>
      <c r="E93" s="106"/>
      <c r="F93" s="106">
        <f t="shared" si="15"/>
        <v>0</v>
      </c>
      <c r="G93" s="107"/>
      <c r="H93" s="151"/>
      <c r="I93" s="92">
        <f t="shared" si="13"/>
        <v>0</v>
      </c>
      <c r="J93" s="22"/>
      <c r="K93" s="135">
        <v>2.5116818181818177</v>
      </c>
      <c r="L93" s="94">
        <f t="shared" si="16"/>
        <v>-6.2352910322873711E-3</v>
      </c>
      <c r="M93" s="92">
        <f t="shared" si="17"/>
        <v>-6.2531818181818244E-3</v>
      </c>
      <c r="N93" s="92">
        <f t="shared" si="14"/>
        <v>-5.2109848484848537E-4</v>
      </c>
      <c r="O93" s="90"/>
      <c r="P93" s="122">
        <v>38718</v>
      </c>
      <c r="Q93" s="137" t="e">
        <f t="shared" si="24"/>
        <v>#DIV/0!</v>
      </c>
      <c r="R93" s="110">
        <f t="shared" si="18"/>
        <v>0</v>
      </c>
      <c r="S93" s="110" t="e">
        <f t="shared" si="19"/>
        <v>#DIV/0!</v>
      </c>
      <c r="T93" s="110">
        <f t="shared" si="20"/>
        <v>0</v>
      </c>
      <c r="U93" s="110" t="e">
        <f t="shared" si="21"/>
        <v>#DIV/0!</v>
      </c>
      <c r="V93" s="90"/>
      <c r="W93" s="49" t="e">
        <f t="shared" si="22"/>
        <v>#DIV/0!</v>
      </c>
      <c r="X93" s="49" t="e">
        <f t="shared" si="25"/>
        <v>#DIV/0!</v>
      </c>
    </row>
    <row r="94" spans="1:24" s="16" customFormat="1" ht="15" customHeight="1" x14ac:dyDescent="0.2">
      <c r="A94" s="121">
        <v>38749</v>
      </c>
      <c r="B94" s="106">
        <f t="shared" si="23"/>
        <v>0</v>
      </c>
      <c r="C94" s="106"/>
      <c r="D94" s="106"/>
      <c r="E94" s="106"/>
      <c r="F94" s="106">
        <f t="shared" si="15"/>
        <v>0</v>
      </c>
      <c r="G94" s="107"/>
      <c r="H94" s="151"/>
      <c r="I94" s="92">
        <f t="shared" si="13"/>
        <v>0</v>
      </c>
      <c r="J94" s="22"/>
      <c r="K94" s="135">
        <v>2.6003500000000006</v>
      </c>
      <c r="L94" s="94">
        <f t="shared" si="16"/>
        <v>-5.3533199675539489E-3</v>
      </c>
      <c r="M94" s="92">
        <f t="shared" si="17"/>
        <v>-5.3664999999999963E-3</v>
      </c>
      <c r="N94" s="92">
        <f t="shared" si="14"/>
        <v>-4.4720833333333304E-4</v>
      </c>
      <c r="O94" s="90"/>
      <c r="P94" s="122">
        <v>38749</v>
      </c>
      <c r="Q94" s="137" t="e">
        <f t="shared" si="24"/>
        <v>#DIV/0!</v>
      </c>
      <c r="R94" s="110">
        <f t="shared" si="18"/>
        <v>0</v>
      </c>
      <c r="S94" s="110" t="e">
        <f t="shared" si="19"/>
        <v>#DIV/0!</v>
      </c>
      <c r="T94" s="110">
        <f t="shared" si="20"/>
        <v>0</v>
      </c>
      <c r="U94" s="110" t="e">
        <f t="shared" si="21"/>
        <v>#DIV/0!</v>
      </c>
      <c r="V94" s="90"/>
      <c r="W94" s="49" t="e">
        <f t="shared" si="22"/>
        <v>#DIV/0!</v>
      </c>
      <c r="X94" s="49" t="e">
        <f t="shared" si="25"/>
        <v>#DIV/0!</v>
      </c>
    </row>
    <row r="95" spans="1:24" s="16" customFormat="1" ht="15" customHeight="1" x14ac:dyDescent="0.2">
      <c r="A95" s="121">
        <v>38777</v>
      </c>
      <c r="B95" s="106">
        <f t="shared" si="23"/>
        <v>0</v>
      </c>
      <c r="C95" s="106"/>
      <c r="D95" s="106"/>
      <c r="E95" s="106"/>
      <c r="F95" s="106">
        <f t="shared" si="15"/>
        <v>0</v>
      </c>
      <c r="G95" s="107"/>
      <c r="H95" s="151"/>
      <c r="I95" s="92">
        <f t="shared" si="13"/>
        <v>0</v>
      </c>
      <c r="J95" s="22"/>
      <c r="K95" s="135">
        <v>2.7226086956521742</v>
      </c>
      <c r="L95" s="94">
        <f t="shared" si="16"/>
        <v>-4.1360515890621619E-3</v>
      </c>
      <c r="M95" s="92">
        <f t="shared" si="17"/>
        <v>-4.1439130434782583E-3</v>
      </c>
      <c r="N95" s="92">
        <f t="shared" si="14"/>
        <v>-3.4532608695652154E-4</v>
      </c>
      <c r="O95" s="90"/>
      <c r="P95" s="122">
        <v>38777</v>
      </c>
      <c r="Q95" s="137" t="e">
        <f t="shared" si="24"/>
        <v>#DIV/0!</v>
      </c>
      <c r="R95" s="110">
        <f t="shared" si="18"/>
        <v>0</v>
      </c>
      <c r="S95" s="110" t="e">
        <f t="shared" si="19"/>
        <v>#DIV/0!</v>
      </c>
      <c r="T95" s="110">
        <f t="shared" si="20"/>
        <v>0</v>
      </c>
      <c r="U95" s="110" t="e">
        <f t="shared" si="21"/>
        <v>#DIV/0!</v>
      </c>
      <c r="V95" s="90"/>
      <c r="W95" s="49" t="e">
        <f t="shared" si="22"/>
        <v>#DIV/0!</v>
      </c>
      <c r="X95" s="49" t="e">
        <f t="shared" si="25"/>
        <v>#DIV/0!</v>
      </c>
    </row>
    <row r="96" spans="1:24" s="16" customFormat="1" ht="15" customHeight="1" x14ac:dyDescent="0.2">
      <c r="A96" s="121">
        <v>38808</v>
      </c>
      <c r="B96" s="106">
        <f t="shared" si="23"/>
        <v>0</v>
      </c>
      <c r="C96" s="106"/>
      <c r="D96" s="106"/>
      <c r="E96" s="106"/>
      <c r="F96" s="106">
        <f t="shared" si="15"/>
        <v>0</v>
      </c>
      <c r="G96" s="107"/>
      <c r="H96" s="151"/>
      <c r="I96" s="92">
        <f t="shared" si="13"/>
        <v>0</v>
      </c>
      <c r="J96" s="22"/>
      <c r="K96" s="135">
        <v>2.7937777777777777</v>
      </c>
      <c r="L96" s="94">
        <f t="shared" si="16"/>
        <v>-3.4268281313811766E-3</v>
      </c>
      <c r="M96" s="92">
        <f t="shared" si="17"/>
        <v>-3.4322222222222254E-3</v>
      </c>
      <c r="N96" s="92">
        <f t="shared" si="14"/>
        <v>-2.8601851851851878E-4</v>
      </c>
      <c r="O96" s="90"/>
      <c r="P96" s="122">
        <v>38808</v>
      </c>
      <c r="Q96" s="137" t="e">
        <f t="shared" si="24"/>
        <v>#DIV/0!</v>
      </c>
      <c r="R96" s="110">
        <f t="shared" si="18"/>
        <v>0</v>
      </c>
      <c r="S96" s="110" t="e">
        <f t="shared" si="19"/>
        <v>#DIV/0!</v>
      </c>
      <c r="T96" s="110">
        <f t="shared" si="20"/>
        <v>0</v>
      </c>
      <c r="U96" s="110" t="e">
        <f t="shared" si="21"/>
        <v>#DIV/0!</v>
      </c>
      <c r="V96" s="90"/>
      <c r="W96" s="49" t="e">
        <f t="shared" si="22"/>
        <v>#DIV/0!</v>
      </c>
      <c r="X96" s="49" t="e">
        <f t="shared" si="25"/>
        <v>#DIV/0!</v>
      </c>
    </row>
    <row r="97" spans="1:24" s="16" customFormat="1" ht="15" customHeight="1" x14ac:dyDescent="0.2">
      <c r="A97" s="121">
        <v>38838</v>
      </c>
      <c r="B97" s="106">
        <f t="shared" si="23"/>
        <v>0</v>
      </c>
      <c r="C97" s="106"/>
      <c r="D97" s="106"/>
      <c r="E97" s="106"/>
      <c r="F97" s="106">
        <f t="shared" si="15"/>
        <v>0</v>
      </c>
      <c r="G97" s="107"/>
      <c r="H97" s="151"/>
      <c r="I97" s="92">
        <f t="shared" si="13"/>
        <v>0</v>
      </c>
      <c r="J97" s="22"/>
      <c r="K97" s="135">
        <v>2.8889999999999998</v>
      </c>
      <c r="L97" s="94">
        <f t="shared" si="16"/>
        <v>-2.4771830076961709E-3</v>
      </c>
      <c r="M97" s="92">
        <f t="shared" si="17"/>
        <v>-2.480000000000003E-3</v>
      </c>
      <c r="N97" s="92">
        <f t="shared" si="14"/>
        <v>-2.0666666666666693E-4</v>
      </c>
      <c r="O97" s="90"/>
      <c r="P97" s="122">
        <v>38838</v>
      </c>
      <c r="Q97" s="137" t="e">
        <f t="shared" si="24"/>
        <v>#DIV/0!</v>
      </c>
      <c r="R97" s="110">
        <f t="shared" si="18"/>
        <v>0</v>
      </c>
      <c r="S97" s="110" t="e">
        <f t="shared" si="19"/>
        <v>#DIV/0!</v>
      </c>
      <c r="T97" s="110">
        <f t="shared" si="20"/>
        <v>0</v>
      </c>
      <c r="U97" s="110" t="e">
        <f t="shared" si="21"/>
        <v>#DIV/0!</v>
      </c>
      <c r="V97" s="90"/>
      <c r="W97" s="49" t="e">
        <f t="shared" si="22"/>
        <v>#DIV/0!</v>
      </c>
      <c r="X97" s="49" t="e">
        <f t="shared" si="25"/>
        <v>#DIV/0!</v>
      </c>
    </row>
    <row r="98" spans="1:24" s="16" customFormat="1" ht="15" customHeight="1" x14ac:dyDescent="0.2">
      <c r="A98" s="121">
        <v>38869</v>
      </c>
      <c r="B98" s="106">
        <f t="shared" si="23"/>
        <v>0</v>
      </c>
      <c r="C98" s="106"/>
      <c r="D98" s="106"/>
      <c r="E98" s="106"/>
      <c r="F98" s="106">
        <f t="shared" si="15"/>
        <v>0</v>
      </c>
      <c r="G98" s="107"/>
      <c r="H98" s="151"/>
      <c r="I98" s="92">
        <f t="shared" si="13"/>
        <v>0</v>
      </c>
      <c r="J98" s="22"/>
      <c r="K98" s="135">
        <v>2.9856818181818188</v>
      </c>
      <c r="L98" s="94">
        <f t="shared" si="16"/>
        <v>-1.5121328045317739E-3</v>
      </c>
      <c r="M98" s="92">
        <f t="shared" si="17"/>
        <v>-1.5131818181818128E-3</v>
      </c>
      <c r="N98" s="92">
        <f t="shared" si="14"/>
        <v>-1.2609848484848441E-4</v>
      </c>
      <c r="O98" s="90"/>
      <c r="P98" s="122">
        <v>38869</v>
      </c>
      <c r="Q98" s="137" t="e">
        <f t="shared" si="24"/>
        <v>#DIV/0!</v>
      </c>
      <c r="R98" s="110">
        <f t="shared" si="18"/>
        <v>0</v>
      </c>
      <c r="S98" s="110" t="e">
        <f t="shared" si="19"/>
        <v>#DIV/0!</v>
      </c>
      <c r="T98" s="110">
        <f t="shared" si="20"/>
        <v>0</v>
      </c>
      <c r="U98" s="110" t="e">
        <f t="shared" si="21"/>
        <v>#DIV/0!</v>
      </c>
      <c r="V98" s="90"/>
      <c r="W98" s="49" t="e">
        <f t="shared" si="22"/>
        <v>#DIV/0!</v>
      </c>
      <c r="X98" s="49" t="e">
        <f t="shared" si="25"/>
        <v>#DIV/0!</v>
      </c>
    </row>
    <row r="99" spans="1:24" s="16" customFormat="1" ht="15" customHeight="1" x14ac:dyDescent="0.2">
      <c r="A99" s="121">
        <v>38899</v>
      </c>
      <c r="B99" s="106">
        <f t="shared" si="23"/>
        <v>0</v>
      </c>
      <c r="C99" s="106"/>
      <c r="D99" s="106"/>
      <c r="E99" s="106"/>
      <c r="F99" s="106">
        <f t="shared" si="15"/>
        <v>0</v>
      </c>
      <c r="G99" s="107"/>
      <c r="H99" s="151"/>
      <c r="I99" s="92">
        <f t="shared" si="13"/>
        <v>0</v>
      </c>
      <c r="J99" s="51"/>
      <c r="K99" s="135">
        <v>3.1019999999999999</v>
      </c>
      <c r="L99" s="94">
        <f t="shared" si="16"/>
        <v>-3.4994385962461294E-4</v>
      </c>
      <c r="M99" s="92">
        <f t="shared" si="17"/>
        <v>-3.5000000000000309E-4</v>
      </c>
      <c r="N99" s="92">
        <f t="shared" si="14"/>
        <v>-2.9166666666666924E-5</v>
      </c>
      <c r="O99" s="90"/>
      <c r="P99" s="122">
        <v>38899</v>
      </c>
      <c r="Q99" s="137" t="e">
        <f t="shared" si="24"/>
        <v>#DIV/0!</v>
      </c>
      <c r="R99" s="110">
        <f t="shared" si="18"/>
        <v>0</v>
      </c>
      <c r="S99" s="110" t="e">
        <f t="shared" si="19"/>
        <v>#DIV/0!</v>
      </c>
      <c r="T99" s="110">
        <f t="shared" si="20"/>
        <v>0</v>
      </c>
      <c r="U99" s="110" t="e">
        <f t="shared" si="21"/>
        <v>#DIV/0!</v>
      </c>
      <c r="V99" s="90"/>
      <c r="W99" s="49" t="e">
        <f t="shared" si="22"/>
        <v>#DIV/0!</v>
      </c>
      <c r="X99" s="49" t="e">
        <f t="shared" si="25"/>
        <v>#DIV/0!</v>
      </c>
    </row>
    <row r="100" spans="1:24" s="16" customFormat="1" ht="15" customHeight="1" x14ac:dyDescent="0.2">
      <c r="A100" s="121">
        <v>38930</v>
      </c>
      <c r="B100" s="106">
        <f>F99</f>
        <v>0</v>
      </c>
      <c r="C100" s="140"/>
      <c r="D100" s="140"/>
      <c r="E100" s="140"/>
      <c r="F100" s="106">
        <f t="shared" si="15"/>
        <v>0</v>
      </c>
      <c r="G100" s="107"/>
      <c r="H100" s="151"/>
      <c r="I100" s="92">
        <f t="shared" si="13"/>
        <v>0</v>
      </c>
      <c r="J100" s="22"/>
      <c r="K100" s="135">
        <v>3.226</v>
      </c>
      <c r="L100" s="94">
        <f t="shared" si="16"/>
        <v>8.9036313559964775E-4</v>
      </c>
      <c r="M100" s="92">
        <f t="shared" si="17"/>
        <v>8.8999999999999496E-4</v>
      </c>
      <c r="N100" s="92">
        <f t="shared" si="14"/>
        <v>7.4166666666666242E-5</v>
      </c>
      <c r="O100" s="90"/>
      <c r="P100" s="122">
        <v>38930</v>
      </c>
      <c r="Q100" s="137" t="e">
        <f>U99</f>
        <v>#DIV/0!</v>
      </c>
      <c r="R100" s="110">
        <f t="shared" si="18"/>
        <v>0</v>
      </c>
      <c r="S100" s="110" t="e">
        <f t="shared" si="19"/>
        <v>#DIV/0!</v>
      </c>
      <c r="T100" s="110">
        <f t="shared" si="20"/>
        <v>0</v>
      </c>
      <c r="U100" s="110" t="e">
        <f t="shared" si="21"/>
        <v>#DIV/0!</v>
      </c>
      <c r="V100" s="90"/>
      <c r="W100" s="49" t="e">
        <f t="shared" si="22"/>
        <v>#DIV/0!</v>
      </c>
      <c r="X100" s="49" t="e">
        <f>X99+W100</f>
        <v>#DIV/0!</v>
      </c>
    </row>
    <row r="101" spans="1:24" s="16" customFormat="1" ht="15" customHeight="1" x14ac:dyDescent="0.2">
      <c r="A101" s="121">
        <v>38961</v>
      </c>
      <c r="B101" s="106">
        <f t="shared" si="23"/>
        <v>0</v>
      </c>
      <c r="C101" s="140"/>
      <c r="D101" s="140"/>
      <c r="E101" s="140"/>
      <c r="F101" s="106">
        <f t="shared" si="15"/>
        <v>0</v>
      </c>
      <c r="G101" s="107"/>
      <c r="H101" s="151"/>
      <c r="I101" s="92">
        <f t="shared" si="13"/>
        <v>0</v>
      </c>
      <c r="J101" s="22"/>
      <c r="K101" s="135">
        <v>3.335</v>
      </c>
      <c r="L101" s="94">
        <f t="shared" si="16"/>
        <v>1.9817978386345025E-3</v>
      </c>
      <c r="M101" s="92">
        <f t="shared" si="17"/>
        <v>1.9799999999999957E-3</v>
      </c>
      <c r="N101" s="92">
        <f t="shared" si="14"/>
        <v>1.6499999999999965E-4</v>
      </c>
      <c r="O101" s="90"/>
      <c r="P101" s="122">
        <v>38961</v>
      </c>
      <c r="Q101" s="137" t="e">
        <f t="shared" si="24"/>
        <v>#DIV/0!</v>
      </c>
      <c r="R101" s="110">
        <f t="shared" si="18"/>
        <v>0</v>
      </c>
      <c r="S101" s="110" t="e">
        <f t="shared" si="19"/>
        <v>#DIV/0!</v>
      </c>
      <c r="T101" s="110">
        <f t="shared" si="20"/>
        <v>0</v>
      </c>
      <c r="U101" s="110" t="e">
        <f t="shared" si="21"/>
        <v>#DIV/0!</v>
      </c>
      <c r="V101" s="90"/>
      <c r="W101" s="49" t="e">
        <f t="shared" si="22"/>
        <v>#DIV/0!</v>
      </c>
      <c r="X101" s="49" t="e">
        <f t="shared" si="25"/>
        <v>#DIV/0!</v>
      </c>
    </row>
    <row r="102" spans="1:24" s="16" customFormat="1" ht="15" customHeight="1" x14ac:dyDescent="0.2">
      <c r="A102" s="121">
        <v>38991</v>
      </c>
      <c r="B102" s="106">
        <f>F101</f>
        <v>0</v>
      </c>
      <c r="C102" s="140"/>
      <c r="D102" s="140"/>
      <c r="E102" s="140"/>
      <c r="F102" s="106">
        <f t="shared" si="15"/>
        <v>0</v>
      </c>
      <c r="G102" s="107"/>
      <c r="H102" s="151"/>
      <c r="I102" s="92">
        <f t="shared" si="13"/>
        <v>0</v>
      </c>
      <c r="J102" s="22"/>
      <c r="K102" s="135">
        <v>3.5019999999999998</v>
      </c>
      <c r="L102" s="94">
        <f t="shared" si="16"/>
        <v>3.656112341026585E-3</v>
      </c>
      <c r="M102" s="92">
        <f t="shared" si="17"/>
        <v>3.6499999999999935E-3</v>
      </c>
      <c r="N102" s="92">
        <f t="shared" si="14"/>
        <v>3.0416666666666613E-4</v>
      </c>
      <c r="O102" s="90"/>
      <c r="P102" s="122">
        <v>38991</v>
      </c>
      <c r="Q102" s="137" t="e">
        <f>U101</f>
        <v>#DIV/0!</v>
      </c>
      <c r="R102" s="110">
        <f t="shared" si="18"/>
        <v>0</v>
      </c>
      <c r="S102" s="110" t="e">
        <f t="shared" si="19"/>
        <v>#DIV/0!</v>
      </c>
      <c r="T102" s="110">
        <f t="shared" si="20"/>
        <v>0</v>
      </c>
      <c r="U102" s="110" t="e">
        <f t="shared" si="21"/>
        <v>#DIV/0!</v>
      </c>
      <c r="V102" s="90"/>
      <c r="W102" s="49" t="e">
        <f t="shared" si="22"/>
        <v>#DIV/0!</v>
      </c>
      <c r="X102" s="49" t="e">
        <f>X101+W102</f>
        <v>#DIV/0!</v>
      </c>
    </row>
    <row r="103" spans="1:24" s="16" customFormat="1" ht="15" customHeight="1" x14ac:dyDescent="0.2">
      <c r="A103" s="121">
        <v>39022</v>
      </c>
      <c r="B103" s="106">
        <f>F102</f>
        <v>0</v>
      </c>
      <c r="C103" s="140"/>
      <c r="D103" s="140"/>
      <c r="E103" s="141"/>
      <c r="F103" s="106">
        <f t="shared" si="15"/>
        <v>0</v>
      </c>
      <c r="G103" s="107"/>
      <c r="H103" s="151"/>
      <c r="I103" s="92">
        <f t="shared" si="13"/>
        <v>0</v>
      </c>
      <c r="J103" s="22"/>
      <c r="K103" s="135">
        <v>3.597</v>
      </c>
      <c r="L103" s="94">
        <f t="shared" si="16"/>
        <v>4.6097107363436418E-3</v>
      </c>
      <c r="M103" s="92">
        <f t="shared" si="17"/>
        <v>4.5999999999999999E-3</v>
      </c>
      <c r="N103" s="92">
        <f t="shared" si="14"/>
        <v>3.8333333333333334E-4</v>
      </c>
      <c r="O103" s="90"/>
      <c r="P103" s="122">
        <v>39022</v>
      </c>
      <c r="Q103" s="137" t="e">
        <f>U102</f>
        <v>#DIV/0!</v>
      </c>
      <c r="R103" s="110">
        <f t="shared" si="18"/>
        <v>0</v>
      </c>
      <c r="S103" s="110" t="e">
        <f t="shared" si="19"/>
        <v>#DIV/0!</v>
      </c>
      <c r="T103" s="110">
        <f t="shared" si="20"/>
        <v>0</v>
      </c>
      <c r="U103" s="110" t="e">
        <f t="shared" si="21"/>
        <v>#DIV/0!</v>
      </c>
      <c r="V103" s="90"/>
      <c r="W103" s="49" t="e">
        <f t="shared" si="22"/>
        <v>#DIV/0!</v>
      </c>
      <c r="X103" s="49" t="e">
        <f>X102+W103</f>
        <v>#DIV/0!</v>
      </c>
    </row>
    <row r="104" spans="1:24" s="16" customFormat="1" ht="15" customHeight="1" x14ac:dyDescent="0.2">
      <c r="A104" s="121">
        <v>39052</v>
      </c>
      <c r="B104" s="106">
        <f t="shared" si="23"/>
        <v>0</v>
      </c>
      <c r="C104" s="140"/>
      <c r="D104" s="140"/>
      <c r="E104" s="140"/>
      <c r="F104" s="106">
        <f t="shared" si="15"/>
        <v>0</v>
      </c>
      <c r="G104" s="107"/>
      <c r="H104" s="151"/>
      <c r="I104" s="92">
        <f t="shared" si="13"/>
        <v>0</v>
      </c>
      <c r="J104" s="22"/>
      <c r="K104" s="135">
        <v>3.6840000000000002</v>
      </c>
      <c r="L104" s="94">
        <f t="shared" si="16"/>
        <v>5.4837346044944724E-3</v>
      </c>
      <c r="M104" s="92">
        <f t="shared" si="17"/>
        <v>5.4700000000000026E-3</v>
      </c>
      <c r="N104" s="92">
        <f t="shared" si="14"/>
        <v>4.5583333333333354E-4</v>
      </c>
      <c r="O104" s="90"/>
      <c r="P104" s="122">
        <v>39052</v>
      </c>
      <c r="Q104" s="137" t="e">
        <f t="shared" si="24"/>
        <v>#DIV/0!</v>
      </c>
      <c r="R104" s="110">
        <f t="shared" si="18"/>
        <v>0</v>
      </c>
      <c r="S104" s="110" t="e">
        <f t="shared" si="19"/>
        <v>#DIV/0!</v>
      </c>
      <c r="T104" s="110">
        <f t="shared" si="20"/>
        <v>0</v>
      </c>
      <c r="U104" s="110" t="e">
        <f t="shared" si="21"/>
        <v>#DIV/0!</v>
      </c>
      <c r="V104" s="90"/>
      <c r="W104" s="49" t="e">
        <f t="shared" si="22"/>
        <v>#DIV/0!</v>
      </c>
      <c r="X104" s="49" t="e">
        <f t="shared" si="25"/>
        <v>#DIV/0!</v>
      </c>
    </row>
    <row r="105" spans="1:24" s="16" customFormat="1" ht="15" customHeight="1" x14ac:dyDescent="0.2">
      <c r="A105" s="121">
        <v>39083</v>
      </c>
      <c r="B105" s="106">
        <f t="shared" si="23"/>
        <v>0</v>
      </c>
      <c r="C105" s="140"/>
      <c r="D105" s="140"/>
      <c r="E105" s="140"/>
      <c r="F105" s="106">
        <f t="shared" si="15"/>
        <v>0</v>
      </c>
      <c r="G105" s="107"/>
      <c r="H105" s="151"/>
      <c r="I105" s="92">
        <f t="shared" si="13"/>
        <v>0</v>
      </c>
      <c r="J105" s="93"/>
      <c r="K105" s="135">
        <v>3.7519999999999998</v>
      </c>
      <c r="L105" s="94">
        <f t="shared" si="16"/>
        <v>6.1673649611688752E-3</v>
      </c>
      <c r="M105" s="92">
        <f t="shared" si="17"/>
        <v>6.1499999999999957E-3</v>
      </c>
      <c r="N105" s="92">
        <f t="shared" si="14"/>
        <v>5.1249999999999961E-4</v>
      </c>
      <c r="O105" s="90"/>
      <c r="P105" s="122">
        <v>39083</v>
      </c>
      <c r="Q105" s="137" t="e">
        <f t="shared" si="24"/>
        <v>#DIV/0!</v>
      </c>
      <c r="R105" s="110">
        <f t="shared" si="18"/>
        <v>0</v>
      </c>
      <c r="S105" s="110" t="e">
        <f t="shared" si="19"/>
        <v>#DIV/0!</v>
      </c>
      <c r="T105" s="110">
        <f t="shared" si="20"/>
        <v>0</v>
      </c>
      <c r="U105" s="110" t="e">
        <f t="shared" si="21"/>
        <v>#DIV/0!</v>
      </c>
      <c r="V105" s="90"/>
      <c r="W105" s="49" t="e">
        <f t="shared" si="22"/>
        <v>#DIV/0!</v>
      </c>
      <c r="X105" s="49" t="e">
        <f t="shared" si="25"/>
        <v>#DIV/0!</v>
      </c>
    </row>
    <row r="106" spans="1:24" s="16" customFormat="1" ht="15" customHeight="1" x14ac:dyDescent="0.2">
      <c r="A106" s="121">
        <v>39114</v>
      </c>
      <c r="B106" s="106">
        <f t="shared" si="23"/>
        <v>0</v>
      </c>
      <c r="C106" s="140"/>
      <c r="D106" s="140"/>
      <c r="E106" s="140"/>
      <c r="F106" s="106">
        <f t="shared" si="15"/>
        <v>0</v>
      </c>
      <c r="G106" s="107"/>
      <c r="H106" s="151"/>
      <c r="I106" s="92">
        <f t="shared" si="13"/>
        <v>0</v>
      </c>
      <c r="J106" s="22"/>
      <c r="K106" s="135">
        <v>3.8180000000000001</v>
      </c>
      <c r="L106" s="94">
        <f t="shared" si="16"/>
        <v>6.8312959726106737E-3</v>
      </c>
      <c r="M106" s="92">
        <f t="shared" si="17"/>
        <v>6.8099999999999966E-3</v>
      </c>
      <c r="N106" s="92">
        <f t="shared" si="14"/>
        <v>5.6749999999999975E-4</v>
      </c>
      <c r="O106" s="90"/>
      <c r="P106" s="122">
        <v>39114</v>
      </c>
      <c r="Q106" s="137" t="e">
        <f t="shared" si="24"/>
        <v>#DIV/0!</v>
      </c>
      <c r="R106" s="110">
        <f t="shared" si="18"/>
        <v>0</v>
      </c>
      <c r="S106" s="110" t="e">
        <f t="shared" si="19"/>
        <v>#DIV/0!</v>
      </c>
      <c r="T106" s="110">
        <f t="shared" si="20"/>
        <v>0</v>
      </c>
      <c r="U106" s="110" t="e">
        <f t="shared" si="21"/>
        <v>#DIV/0!</v>
      </c>
      <c r="V106" s="90"/>
      <c r="W106" s="49" t="e">
        <f t="shared" si="22"/>
        <v>#DIV/0!</v>
      </c>
      <c r="X106" s="49" t="e">
        <f t="shared" si="25"/>
        <v>#DIV/0!</v>
      </c>
    </row>
    <row r="107" spans="1:24" s="16" customFormat="1" ht="15" customHeight="1" x14ac:dyDescent="0.2">
      <c r="A107" s="121">
        <v>39142</v>
      </c>
      <c r="B107" s="106">
        <f t="shared" si="23"/>
        <v>0</v>
      </c>
      <c r="C107" s="140"/>
      <c r="D107" s="140"/>
      <c r="E107" s="141"/>
      <c r="F107" s="106">
        <f t="shared" si="15"/>
        <v>0</v>
      </c>
      <c r="G107" s="107"/>
      <c r="H107" s="151"/>
      <c r="I107" s="92">
        <f t="shared" si="13"/>
        <v>0</v>
      </c>
      <c r="J107" s="22"/>
      <c r="K107" s="135">
        <v>3.891</v>
      </c>
      <c r="L107" s="94">
        <f t="shared" si="16"/>
        <v>7.5661116354692748E-3</v>
      </c>
      <c r="M107" s="92">
        <f t="shared" si="17"/>
        <v>7.5399999999999981E-3</v>
      </c>
      <c r="N107" s="92">
        <f t="shared" si="14"/>
        <v>6.2833333333333317E-4</v>
      </c>
      <c r="O107" s="90"/>
      <c r="P107" s="122">
        <v>39142</v>
      </c>
      <c r="Q107" s="137" t="e">
        <f t="shared" si="24"/>
        <v>#DIV/0!</v>
      </c>
      <c r="R107" s="110">
        <f t="shared" si="18"/>
        <v>0</v>
      </c>
      <c r="S107" s="110" t="e">
        <f t="shared" si="19"/>
        <v>#DIV/0!</v>
      </c>
      <c r="T107" s="110">
        <f t="shared" si="20"/>
        <v>0</v>
      </c>
      <c r="U107" s="110" t="e">
        <f t="shared" si="21"/>
        <v>#DIV/0!</v>
      </c>
      <c r="V107" s="90"/>
      <c r="W107" s="49" t="e">
        <f t="shared" si="22"/>
        <v>#DIV/0!</v>
      </c>
      <c r="X107" s="49" t="e">
        <f t="shared" si="25"/>
        <v>#DIV/0!</v>
      </c>
    </row>
    <row r="108" spans="1:24" s="16" customFormat="1" ht="15" customHeight="1" x14ac:dyDescent="0.2">
      <c r="A108" s="121">
        <v>39173</v>
      </c>
      <c r="B108" s="106">
        <f t="shared" si="23"/>
        <v>0</v>
      </c>
      <c r="C108" s="140"/>
      <c r="D108" s="140"/>
      <c r="E108" s="140"/>
      <c r="F108" s="106">
        <f t="shared" si="15"/>
        <v>0</v>
      </c>
      <c r="G108" s="107"/>
      <c r="H108" s="151"/>
      <c r="I108" s="92">
        <f t="shared" si="13"/>
        <v>0</v>
      </c>
      <c r="J108" s="22"/>
      <c r="K108" s="135">
        <v>3.9750000000000001</v>
      </c>
      <c r="L108" s="94">
        <f t="shared" si="16"/>
        <v>8.4122612234678318E-3</v>
      </c>
      <c r="M108" s="92">
        <f t="shared" si="17"/>
        <v>8.3799999999999986E-3</v>
      </c>
      <c r="N108" s="92">
        <f t="shared" si="14"/>
        <v>6.9833333333333325E-4</v>
      </c>
      <c r="O108" s="90"/>
      <c r="P108" s="122">
        <v>39173</v>
      </c>
      <c r="Q108" s="137" t="e">
        <f t="shared" si="24"/>
        <v>#DIV/0!</v>
      </c>
      <c r="R108" s="110">
        <f t="shared" si="18"/>
        <v>0</v>
      </c>
      <c r="S108" s="110" t="e">
        <f t="shared" si="19"/>
        <v>#DIV/0!</v>
      </c>
      <c r="T108" s="110">
        <f t="shared" si="20"/>
        <v>0</v>
      </c>
      <c r="U108" s="110" t="e">
        <f t="shared" si="21"/>
        <v>#DIV/0!</v>
      </c>
      <c r="V108" s="90"/>
      <c r="W108" s="49" t="e">
        <f t="shared" si="22"/>
        <v>#DIV/0!</v>
      </c>
      <c r="X108" s="49" t="e">
        <f t="shared" si="25"/>
        <v>#DIV/0!</v>
      </c>
    </row>
    <row r="109" spans="1:24" s="16" customFormat="1" ht="15" customHeight="1" x14ac:dyDescent="0.2">
      <c r="A109" s="121">
        <v>39203</v>
      </c>
      <c r="B109" s="106">
        <f t="shared" si="23"/>
        <v>0</v>
      </c>
      <c r="C109" s="140"/>
      <c r="D109" s="140"/>
      <c r="E109" s="140"/>
      <c r="F109" s="106">
        <f t="shared" si="15"/>
        <v>0</v>
      </c>
      <c r="G109" s="107"/>
      <c r="H109" s="151"/>
      <c r="I109" s="92">
        <f t="shared" si="13"/>
        <v>0</v>
      </c>
      <c r="J109" s="22"/>
      <c r="K109" s="135">
        <v>4.0709999999999997</v>
      </c>
      <c r="L109" s="94">
        <f t="shared" si="16"/>
        <v>9.380086898851836E-3</v>
      </c>
      <c r="M109" s="92">
        <f t="shared" si="17"/>
        <v>9.3399999999999941E-3</v>
      </c>
      <c r="N109" s="92">
        <f t="shared" si="14"/>
        <v>7.7833333333333281E-4</v>
      </c>
      <c r="O109" s="90"/>
      <c r="P109" s="122">
        <v>39203</v>
      </c>
      <c r="Q109" s="137" t="e">
        <f t="shared" si="24"/>
        <v>#DIV/0!</v>
      </c>
      <c r="R109" s="110">
        <f t="shared" si="18"/>
        <v>0</v>
      </c>
      <c r="S109" s="110" t="e">
        <f t="shared" si="19"/>
        <v>#DIV/0!</v>
      </c>
      <c r="T109" s="110">
        <f t="shared" si="20"/>
        <v>0</v>
      </c>
      <c r="U109" s="110" t="e">
        <f t="shared" si="21"/>
        <v>#DIV/0!</v>
      </c>
      <c r="V109" s="90"/>
      <c r="W109" s="49" t="e">
        <f t="shared" si="22"/>
        <v>#DIV/0!</v>
      </c>
      <c r="X109" s="49" t="e">
        <f t="shared" si="25"/>
        <v>#DIV/0!</v>
      </c>
    </row>
    <row r="110" spans="1:24" s="16" customFormat="1" ht="15" customHeight="1" x14ac:dyDescent="0.2">
      <c r="A110" s="121">
        <v>39234</v>
      </c>
      <c r="B110" s="106">
        <f t="shared" si="23"/>
        <v>0</v>
      </c>
      <c r="C110" s="140"/>
      <c r="D110" s="140"/>
      <c r="E110" s="140"/>
      <c r="F110" s="106">
        <f t="shared" si="15"/>
        <v>0</v>
      </c>
      <c r="G110" s="107"/>
      <c r="H110" s="151"/>
      <c r="I110" s="92">
        <f t="shared" si="13"/>
        <v>0</v>
      </c>
      <c r="J110" s="22"/>
      <c r="K110" s="135">
        <v>4.1479999999999997</v>
      </c>
      <c r="L110" s="94">
        <f t="shared" si="16"/>
        <v>1.0156979024819046E-2</v>
      </c>
      <c r="M110" s="92">
        <f t="shared" si="17"/>
        <v>1.0109999999999994E-2</v>
      </c>
      <c r="N110" s="92">
        <f t="shared" si="14"/>
        <v>8.424999999999995E-4</v>
      </c>
      <c r="O110" s="90"/>
      <c r="P110" s="122">
        <v>39234</v>
      </c>
      <c r="Q110" s="137" t="e">
        <f t="shared" si="24"/>
        <v>#DIV/0!</v>
      </c>
      <c r="R110" s="110">
        <f t="shared" si="18"/>
        <v>0</v>
      </c>
      <c r="S110" s="110" t="e">
        <f t="shared" si="19"/>
        <v>#DIV/0!</v>
      </c>
      <c r="T110" s="110">
        <f t="shared" si="20"/>
        <v>0</v>
      </c>
      <c r="U110" s="110" t="e">
        <f t="shared" si="21"/>
        <v>#DIV/0!</v>
      </c>
      <c r="V110" s="90"/>
      <c r="W110" s="49" t="e">
        <f t="shared" si="22"/>
        <v>#DIV/0!</v>
      </c>
      <c r="X110" s="49" t="e">
        <f t="shared" si="25"/>
        <v>#DIV/0!</v>
      </c>
    </row>
    <row r="111" spans="1:24" s="16" customFormat="1" ht="15" customHeight="1" x14ac:dyDescent="0.2">
      <c r="A111" s="121">
        <v>39264</v>
      </c>
      <c r="B111" s="106">
        <f t="shared" si="23"/>
        <v>0</v>
      </c>
      <c r="C111" s="140"/>
      <c r="D111" s="140"/>
      <c r="E111" s="140"/>
      <c r="F111" s="106">
        <f t="shared" si="15"/>
        <v>0</v>
      </c>
      <c r="G111" s="107"/>
      <c r="H111" s="151"/>
      <c r="I111" s="92">
        <f t="shared" si="13"/>
        <v>0</v>
      </c>
      <c r="J111" s="22"/>
      <c r="K111" s="135">
        <v>4.2160000000000002</v>
      </c>
      <c r="L111" s="94">
        <f t="shared" si="16"/>
        <v>1.0843521304779724E-2</v>
      </c>
      <c r="M111" s="92">
        <f t="shared" si="17"/>
        <v>1.0790000000000001E-2</v>
      </c>
      <c r="N111" s="92">
        <f t="shared" si="14"/>
        <v>8.9916666666666671E-4</v>
      </c>
      <c r="O111" s="90"/>
      <c r="P111" s="122">
        <v>39264</v>
      </c>
      <c r="Q111" s="137" t="e">
        <f t="shared" si="24"/>
        <v>#DIV/0!</v>
      </c>
      <c r="R111" s="110">
        <f t="shared" si="18"/>
        <v>0</v>
      </c>
      <c r="S111" s="110" t="e">
        <f t="shared" si="19"/>
        <v>#DIV/0!</v>
      </c>
      <c r="T111" s="110">
        <f t="shared" si="20"/>
        <v>0</v>
      </c>
      <c r="U111" s="110" t="e">
        <f t="shared" si="21"/>
        <v>#DIV/0!</v>
      </c>
      <c r="V111" s="90"/>
      <c r="W111" s="49" t="e">
        <f t="shared" si="22"/>
        <v>#DIV/0!</v>
      </c>
      <c r="X111" s="49" t="e">
        <f t="shared" si="25"/>
        <v>#DIV/0!</v>
      </c>
    </row>
    <row r="112" spans="1:24" s="16" customFormat="1" ht="15" customHeight="1" x14ac:dyDescent="0.2">
      <c r="A112" s="121">
        <v>39295</v>
      </c>
      <c r="B112" s="106">
        <f t="shared" si="23"/>
        <v>0</v>
      </c>
      <c r="C112" s="140"/>
      <c r="D112" s="140"/>
      <c r="E112" s="140"/>
      <c r="F112" s="106">
        <f t="shared" si="15"/>
        <v>0</v>
      </c>
      <c r="G112" s="107"/>
      <c r="H112" s="151"/>
      <c r="I112" s="92">
        <f t="shared" si="13"/>
        <v>0</v>
      </c>
      <c r="J112" s="22"/>
      <c r="K112" s="135">
        <v>4.5439999999999996</v>
      </c>
      <c r="L112" s="94">
        <f t="shared" si="16"/>
        <v>1.4161089468159638E-2</v>
      </c>
      <c r="M112" s="92">
        <f t="shared" si="17"/>
        <v>1.4069999999999992E-2</v>
      </c>
      <c r="N112" s="92">
        <f t="shared" si="14"/>
        <v>1.1724999999999993E-3</v>
      </c>
      <c r="O112" s="90"/>
      <c r="P112" s="122">
        <v>39295</v>
      </c>
      <c r="Q112" s="137" t="e">
        <f t="shared" si="24"/>
        <v>#DIV/0!</v>
      </c>
      <c r="R112" s="110">
        <f t="shared" si="18"/>
        <v>0</v>
      </c>
      <c r="S112" s="110" t="e">
        <f t="shared" si="19"/>
        <v>#DIV/0!</v>
      </c>
      <c r="T112" s="110">
        <f t="shared" si="20"/>
        <v>0</v>
      </c>
      <c r="U112" s="110" t="e">
        <f t="shared" si="21"/>
        <v>#DIV/0!</v>
      </c>
      <c r="V112" s="90"/>
      <c r="W112" s="49" t="e">
        <f t="shared" si="22"/>
        <v>#DIV/0!</v>
      </c>
      <c r="X112" s="49" t="e">
        <f t="shared" si="25"/>
        <v>#DIV/0!</v>
      </c>
    </row>
    <row r="113" spans="1:24" s="16" customFormat="1" ht="15" customHeight="1" x14ac:dyDescent="0.2">
      <c r="A113" s="121">
        <v>39326</v>
      </c>
      <c r="B113" s="106">
        <f t="shared" si="23"/>
        <v>0</v>
      </c>
      <c r="C113" s="140"/>
      <c r="D113" s="140"/>
      <c r="E113" s="140"/>
      <c r="F113" s="106">
        <f t="shared" si="15"/>
        <v>0</v>
      </c>
      <c r="G113" s="107"/>
      <c r="H113" s="151"/>
      <c r="I113" s="92">
        <f t="shared" si="13"/>
        <v>0</v>
      </c>
      <c r="J113" s="22"/>
      <c r="K113" s="135">
        <v>4.742</v>
      </c>
      <c r="L113" s="94">
        <f t="shared" si="16"/>
        <v>1.6168595785651441E-2</v>
      </c>
      <c r="M113" s="92">
        <f t="shared" si="17"/>
        <v>1.6049999999999995E-2</v>
      </c>
      <c r="N113" s="92">
        <f t="shared" si="14"/>
        <v>1.3374999999999995E-3</v>
      </c>
      <c r="O113" s="90"/>
      <c r="P113" s="122">
        <v>39326</v>
      </c>
      <c r="Q113" s="137" t="e">
        <f t="shared" si="24"/>
        <v>#DIV/0!</v>
      </c>
      <c r="R113" s="110">
        <f t="shared" si="18"/>
        <v>0</v>
      </c>
      <c r="S113" s="110" t="e">
        <f t="shared" si="19"/>
        <v>#DIV/0!</v>
      </c>
      <c r="T113" s="110">
        <f t="shared" si="20"/>
        <v>0</v>
      </c>
      <c r="U113" s="110" t="e">
        <f t="shared" si="21"/>
        <v>#DIV/0!</v>
      </c>
      <c r="V113" s="90"/>
      <c r="W113" s="49" t="e">
        <f t="shared" si="22"/>
        <v>#DIV/0!</v>
      </c>
      <c r="X113" s="49" t="e">
        <f t="shared" si="25"/>
        <v>#DIV/0!</v>
      </c>
    </row>
    <row r="114" spans="1:24" s="16" customFormat="1" ht="15" customHeight="1" x14ac:dyDescent="0.2">
      <c r="A114" s="121">
        <v>39356</v>
      </c>
      <c r="B114" s="106">
        <f t="shared" si="23"/>
        <v>0</v>
      </c>
      <c r="C114" s="140"/>
      <c r="D114" s="140"/>
      <c r="E114" s="140"/>
      <c r="F114" s="106">
        <f t="shared" si="15"/>
        <v>0</v>
      </c>
      <c r="G114" s="107"/>
      <c r="H114" s="151"/>
      <c r="I114" s="92">
        <f t="shared" si="13"/>
        <v>0</v>
      </c>
      <c r="J114" s="22"/>
      <c r="K114" s="135">
        <v>4.6870000000000003</v>
      </c>
      <c r="L114" s="94">
        <f t="shared" si="16"/>
        <v>1.5610590068507069E-2</v>
      </c>
      <c r="M114" s="92">
        <f t="shared" si="17"/>
        <v>1.55E-2</v>
      </c>
      <c r="N114" s="92">
        <f t="shared" si="14"/>
        <v>1.2916666666666667E-3</v>
      </c>
      <c r="O114" s="90"/>
      <c r="P114" s="122">
        <v>39356</v>
      </c>
      <c r="Q114" s="137" t="e">
        <f t="shared" si="24"/>
        <v>#DIV/0!</v>
      </c>
      <c r="R114" s="110">
        <f t="shared" si="18"/>
        <v>0</v>
      </c>
      <c r="S114" s="110" t="e">
        <f t="shared" si="19"/>
        <v>#DIV/0!</v>
      </c>
      <c r="T114" s="110">
        <f t="shared" si="20"/>
        <v>0</v>
      </c>
      <c r="U114" s="110" t="e">
        <f t="shared" si="21"/>
        <v>#DIV/0!</v>
      </c>
      <c r="V114" s="90"/>
      <c r="W114" s="49" t="e">
        <f t="shared" si="22"/>
        <v>#DIV/0!</v>
      </c>
      <c r="X114" s="49" t="e">
        <f t="shared" si="25"/>
        <v>#DIV/0!</v>
      </c>
    </row>
    <row r="115" spans="1:24" s="16" customFormat="1" ht="15" customHeight="1" x14ac:dyDescent="0.2">
      <c r="A115" s="121">
        <v>39387</v>
      </c>
      <c r="B115" s="106">
        <f t="shared" si="23"/>
        <v>0</v>
      </c>
      <c r="C115" s="140"/>
      <c r="D115" s="140"/>
      <c r="E115" s="140"/>
      <c r="F115" s="106">
        <f t="shared" si="15"/>
        <v>0</v>
      </c>
      <c r="G115" s="107"/>
      <c r="H115" s="151"/>
      <c r="I115" s="92">
        <f t="shared" si="13"/>
        <v>0</v>
      </c>
      <c r="J115" s="22"/>
      <c r="K115" s="135">
        <v>4.6390000000000002</v>
      </c>
      <c r="L115" s="94">
        <f t="shared" si="16"/>
        <v>1.5123832809266657E-2</v>
      </c>
      <c r="M115" s="92">
        <f t="shared" si="17"/>
        <v>1.5019999999999999E-2</v>
      </c>
      <c r="N115" s="92">
        <f t="shared" si="14"/>
        <v>1.2516666666666666E-3</v>
      </c>
      <c r="O115" s="90"/>
      <c r="P115" s="122">
        <v>39387</v>
      </c>
      <c r="Q115" s="137" t="e">
        <f t="shared" si="24"/>
        <v>#DIV/0!</v>
      </c>
      <c r="R115" s="110">
        <f t="shared" si="18"/>
        <v>0</v>
      </c>
      <c r="S115" s="110" t="e">
        <f t="shared" si="19"/>
        <v>#DIV/0!</v>
      </c>
      <c r="T115" s="110">
        <f t="shared" si="20"/>
        <v>0</v>
      </c>
      <c r="U115" s="110" t="e">
        <f t="shared" si="21"/>
        <v>#DIV/0!</v>
      </c>
      <c r="V115" s="90"/>
      <c r="W115" s="49" t="e">
        <f t="shared" si="22"/>
        <v>#DIV/0!</v>
      </c>
      <c r="X115" s="49" t="e">
        <f t="shared" si="25"/>
        <v>#DIV/0!</v>
      </c>
    </row>
    <row r="116" spans="1:24" s="16" customFormat="1" ht="15" customHeight="1" x14ac:dyDescent="0.2">
      <c r="A116" s="121">
        <v>39417</v>
      </c>
      <c r="B116" s="106">
        <f t="shared" si="23"/>
        <v>0</v>
      </c>
      <c r="C116" s="140"/>
      <c r="D116" s="140"/>
      <c r="E116" s="140"/>
      <c r="F116" s="106">
        <f t="shared" si="15"/>
        <v>0</v>
      </c>
      <c r="G116" s="107"/>
      <c r="H116" s="151"/>
      <c r="I116" s="92">
        <f t="shared" si="13"/>
        <v>0</v>
      </c>
      <c r="J116" s="22"/>
      <c r="K116" s="135">
        <v>4.8479999999999999</v>
      </c>
      <c r="L116" s="94">
        <f t="shared" si="16"/>
        <v>1.7244817814822566E-2</v>
      </c>
      <c r="M116" s="92">
        <f t="shared" si="17"/>
        <v>1.7109999999999993E-2</v>
      </c>
      <c r="N116" s="92">
        <f t="shared" si="14"/>
        <v>1.4258333333333328E-3</v>
      </c>
      <c r="O116" s="90"/>
      <c r="P116" s="122">
        <v>39417</v>
      </c>
      <c r="Q116" s="137" t="e">
        <f t="shared" si="24"/>
        <v>#DIV/0!</v>
      </c>
      <c r="R116" s="110">
        <f t="shared" si="18"/>
        <v>0</v>
      </c>
      <c r="S116" s="110" t="e">
        <f t="shared" si="19"/>
        <v>#DIV/0!</v>
      </c>
      <c r="T116" s="110">
        <f t="shared" si="20"/>
        <v>0</v>
      </c>
      <c r="U116" s="110" t="e">
        <f t="shared" si="21"/>
        <v>#DIV/0!</v>
      </c>
      <c r="V116" s="90"/>
      <c r="W116" s="49" t="e">
        <f t="shared" si="22"/>
        <v>#DIV/0!</v>
      </c>
      <c r="X116" s="49" t="e">
        <f t="shared" si="25"/>
        <v>#DIV/0!</v>
      </c>
    </row>
    <row r="117" spans="1:24" s="16" customFormat="1" ht="15" customHeight="1" x14ac:dyDescent="0.2">
      <c r="A117" s="121">
        <v>39448</v>
      </c>
      <c r="B117" s="106">
        <f t="shared" si="23"/>
        <v>0</v>
      </c>
      <c r="C117" s="140"/>
      <c r="D117" s="140"/>
      <c r="E117" s="140"/>
      <c r="F117" s="106">
        <f t="shared" si="15"/>
        <v>0</v>
      </c>
      <c r="G117" s="107"/>
      <c r="H117" s="151"/>
      <c r="I117" s="92">
        <f t="shared" si="13"/>
        <v>0</v>
      </c>
      <c r="J117" s="22"/>
      <c r="K117" s="135">
        <v>4.4820000000000002</v>
      </c>
      <c r="L117" s="94">
        <f t="shared" si="16"/>
        <v>1.3533224203040595E-2</v>
      </c>
      <c r="M117" s="92">
        <f t="shared" si="17"/>
        <v>1.3449999999999997E-2</v>
      </c>
      <c r="N117" s="92">
        <f t="shared" si="14"/>
        <v>1.1208333333333331E-3</v>
      </c>
      <c r="O117" s="90"/>
      <c r="P117" s="122">
        <v>39448</v>
      </c>
      <c r="Q117" s="137" t="e">
        <f t="shared" si="24"/>
        <v>#DIV/0!</v>
      </c>
      <c r="R117" s="110">
        <f t="shared" si="18"/>
        <v>0</v>
      </c>
      <c r="S117" s="110" t="e">
        <f t="shared" si="19"/>
        <v>#DIV/0!</v>
      </c>
      <c r="T117" s="110">
        <f t="shared" si="20"/>
        <v>0</v>
      </c>
      <c r="U117" s="110" t="e">
        <f t="shared" si="21"/>
        <v>#DIV/0!</v>
      </c>
      <c r="V117" s="90"/>
      <c r="W117" s="49" t="e">
        <f t="shared" si="22"/>
        <v>#DIV/0!</v>
      </c>
      <c r="X117" s="49" t="e">
        <f t="shared" si="25"/>
        <v>#DIV/0!</v>
      </c>
    </row>
    <row r="118" spans="1:24" s="16" customFormat="1" ht="15" customHeight="1" x14ac:dyDescent="0.2">
      <c r="A118" s="121">
        <v>39479</v>
      </c>
      <c r="B118" s="106">
        <f t="shared" si="23"/>
        <v>0</v>
      </c>
      <c r="C118" s="141"/>
      <c r="D118" s="140"/>
      <c r="E118" s="140"/>
      <c r="F118" s="106">
        <f t="shared" si="15"/>
        <v>0</v>
      </c>
      <c r="G118" s="107"/>
      <c r="H118" s="151"/>
      <c r="I118" s="92">
        <f t="shared" si="13"/>
        <v>0</v>
      </c>
      <c r="J118" s="22"/>
      <c r="K118" s="135">
        <v>4.3620000000000001</v>
      </c>
      <c r="L118" s="94">
        <f t="shared" si="16"/>
        <v>1.231901322271578E-2</v>
      </c>
      <c r="M118" s="92">
        <f t="shared" si="17"/>
        <v>1.2249999999999997E-2</v>
      </c>
      <c r="N118" s="92">
        <f t="shared" si="14"/>
        <v>1.020833333333333E-3</v>
      </c>
      <c r="O118" s="90"/>
      <c r="P118" s="122">
        <v>39479</v>
      </c>
      <c r="Q118" s="137" t="e">
        <f t="shared" si="24"/>
        <v>#DIV/0!</v>
      </c>
      <c r="R118" s="110">
        <f t="shared" si="18"/>
        <v>0</v>
      </c>
      <c r="S118" s="110" t="e">
        <f t="shared" si="19"/>
        <v>#DIV/0!</v>
      </c>
      <c r="T118" s="110">
        <f t="shared" si="20"/>
        <v>0</v>
      </c>
      <c r="U118" s="110" t="e">
        <f t="shared" si="21"/>
        <v>#DIV/0!</v>
      </c>
      <c r="V118" s="90"/>
      <c r="W118" s="49" t="e">
        <f t="shared" si="22"/>
        <v>#DIV/0!</v>
      </c>
      <c r="X118" s="49" t="e">
        <f t="shared" si="25"/>
        <v>#DIV/0!</v>
      </c>
    </row>
    <row r="119" spans="1:24" s="16" customFormat="1" ht="15" customHeight="1" x14ac:dyDescent="0.2">
      <c r="A119" s="121">
        <v>39508</v>
      </c>
      <c r="B119" s="106">
        <f t="shared" si="23"/>
        <v>0</v>
      </c>
      <c r="C119" s="140"/>
      <c r="D119" s="140"/>
      <c r="E119" s="140"/>
      <c r="F119" s="106">
        <f t="shared" si="15"/>
        <v>0</v>
      </c>
      <c r="G119" s="107"/>
      <c r="H119" s="151"/>
      <c r="I119" s="92">
        <f t="shared" si="13"/>
        <v>0</v>
      </c>
      <c r="J119" s="51"/>
      <c r="K119" s="135">
        <v>4.5960000000000001</v>
      </c>
      <c r="L119" s="94">
        <f t="shared" si="16"/>
        <v>1.4687961037051833E-2</v>
      </c>
      <c r="M119" s="92">
        <f t="shared" si="17"/>
        <v>1.4589999999999999E-2</v>
      </c>
      <c r="N119" s="92">
        <f t="shared" si="14"/>
        <v>1.2158333333333333E-3</v>
      </c>
      <c r="O119" s="90"/>
      <c r="P119" s="122">
        <v>39508</v>
      </c>
      <c r="Q119" s="137" t="e">
        <f t="shared" si="24"/>
        <v>#DIV/0!</v>
      </c>
      <c r="R119" s="110">
        <f t="shared" si="18"/>
        <v>0</v>
      </c>
      <c r="S119" s="110" t="e">
        <f t="shared" si="19"/>
        <v>#DIV/0!</v>
      </c>
      <c r="T119" s="110">
        <f t="shared" si="20"/>
        <v>0</v>
      </c>
      <c r="U119" s="110" t="e">
        <f t="shared" si="21"/>
        <v>#DIV/0!</v>
      </c>
      <c r="V119" s="90"/>
      <c r="W119" s="49" t="e">
        <f t="shared" si="22"/>
        <v>#DIV/0!</v>
      </c>
      <c r="X119" s="49" t="e">
        <f t="shared" si="25"/>
        <v>#DIV/0!</v>
      </c>
    </row>
    <row r="120" spans="1:24" s="16" customFormat="1" ht="15" customHeight="1" x14ac:dyDescent="0.2">
      <c r="A120" s="121">
        <v>39539</v>
      </c>
      <c r="B120" s="106">
        <f t="shared" si="23"/>
        <v>0</v>
      </c>
      <c r="C120" s="140"/>
      <c r="D120" s="140"/>
      <c r="E120" s="140"/>
      <c r="F120" s="106">
        <f t="shared" si="15"/>
        <v>0</v>
      </c>
      <c r="G120" s="107"/>
      <c r="H120" s="151"/>
      <c r="I120" s="92">
        <f t="shared" si="13"/>
        <v>0</v>
      </c>
      <c r="J120" s="22"/>
      <c r="K120" s="135">
        <v>4.7839999999999998</v>
      </c>
      <c r="L120" s="94">
        <f t="shared" si="16"/>
        <v>1.6594898473089925E-2</v>
      </c>
      <c r="M120" s="92">
        <f t="shared" si="17"/>
        <v>1.6469999999999999E-2</v>
      </c>
      <c r="N120" s="92">
        <f t="shared" si="14"/>
        <v>1.3724999999999998E-3</v>
      </c>
      <c r="O120" s="90"/>
      <c r="P120" s="122">
        <v>39539</v>
      </c>
      <c r="Q120" s="137" t="e">
        <f t="shared" si="24"/>
        <v>#DIV/0!</v>
      </c>
      <c r="R120" s="110">
        <f t="shared" si="18"/>
        <v>0</v>
      </c>
      <c r="S120" s="110" t="e">
        <f t="shared" si="19"/>
        <v>#DIV/0!</v>
      </c>
      <c r="T120" s="110">
        <f t="shared" si="20"/>
        <v>0</v>
      </c>
      <c r="U120" s="110" t="e">
        <f t="shared" si="21"/>
        <v>#DIV/0!</v>
      </c>
      <c r="V120" s="90"/>
      <c r="W120" s="49" t="e">
        <f t="shared" si="22"/>
        <v>#DIV/0!</v>
      </c>
      <c r="X120" s="49" t="e">
        <f t="shared" si="25"/>
        <v>#DIV/0!</v>
      </c>
    </row>
    <row r="121" spans="1:24" s="16" customFormat="1" ht="15" customHeight="1" x14ac:dyDescent="0.2">
      <c r="A121" s="121">
        <v>39569</v>
      </c>
      <c r="B121" s="106">
        <f t="shared" si="23"/>
        <v>0</v>
      </c>
      <c r="C121" s="140"/>
      <c r="D121" s="140"/>
      <c r="E121" s="140"/>
      <c r="F121" s="106">
        <f t="shared" si="15"/>
        <v>0</v>
      </c>
      <c r="G121" s="107"/>
      <c r="H121" s="151"/>
      <c r="I121" s="92">
        <f t="shared" si="13"/>
        <v>0</v>
      </c>
      <c r="J121" s="22"/>
      <c r="K121" s="135">
        <v>4.8570000000000002</v>
      </c>
      <c r="L121" s="94">
        <f t="shared" si="16"/>
        <v>1.7336243262214612E-2</v>
      </c>
      <c r="M121" s="92">
        <f t="shared" si="17"/>
        <v>1.72E-2</v>
      </c>
      <c r="N121" s="92">
        <f t="shared" si="14"/>
        <v>1.4333333333333333E-3</v>
      </c>
      <c r="O121" s="90"/>
      <c r="P121" s="122">
        <v>39569</v>
      </c>
      <c r="Q121" s="137" t="e">
        <f t="shared" si="24"/>
        <v>#DIV/0!</v>
      </c>
      <c r="R121" s="110">
        <f t="shared" si="18"/>
        <v>0</v>
      </c>
      <c r="S121" s="110" t="e">
        <f t="shared" si="19"/>
        <v>#DIV/0!</v>
      </c>
      <c r="T121" s="110">
        <f t="shared" si="20"/>
        <v>0</v>
      </c>
      <c r="U121" s="110" t="e">
        <f t="shared" si="21"/>
        <v>#DIV/0!</v>
      </c>
      <c r="V121" s="90"/>
      <c r="W121" s="49" t="e">
        <f t="shared" si="22"/>
        <v>#DIV/0!</v>
      </c>
      <c r="X121" s="49" t="e">
        <f t="shared" si="25"/>
        <v>#DIV/0!</v>
      </c>
    </row>
    <row r="122" spans="1:24" s="16" customFormat="1" ht="15" customHeight="1" x14ac:dyDescent="0.2">
      <c r="A122" s="121">
        <v>39600</v>
      </c>
      <c r="B122" s="106">
        <f t="shared" si="23"/>
        <v>0</v>
      </c>
      <c r="C122" s="140"/>
      <c r="D122" s="140"/>
      <c r="E122" s="140"/>
      <c r="F122" s="106">
        <f t="shared" si="15"/>
        <v>0</v>
      </c>
      <c r="G122" s="107"/>
      <c r="H122" s="151"/>
      <c r="I122" s="92">
        <f t="shared" si="13"/>
        <v>0</v>
      </c>
      <c r="J122" s="22"/>
      <c r="K122" s="135">
        <v>4.9409999999999998</v>
      </c>
      <c r="L122" s="94">
        <f t="shared" si="16"/>
        <v>1.8189910728722003E-2</v>
      </c>
      <c r="M122" s="92">
        <f t="shared" si="17"/>
        <v>1.8039999999999994E-2</v>
      </c>
      <c r="N122" s="92">
        <f t="shared" si="14"/>
        <v>1.5033333333333329E-3</v>
      </c>
      <c r="O122" s="90"/>
      <c r="P122" s="122">
        <v>39600</v>
      </c>
      <c r="Q122" s="137" t="e">
        <f t="shared" si="24"/>
        <v>#DIV/0!</v>
      </c>
      <c r="R122" s="110">
        <f t="shared" si="18"/>
        <v>0</v>
      </c>
      <c r="S122" s="110" t="e">
        <f t="shared" si="19"/>
        <v>#DIV/0!</v>
      </c>
      <c r="T122" s="110">
        <f t="shared" si="20"/>
        <v>0</v>
      </c>
      <c r="U122" s="110" t="e">
        <f t="shared" si="21"/>
        <v>#DIV/0!</v>
      </c>
      <c r="V122" s="90"/>
      <c r="W122" s="49" t="e">
        <f t="shared" si="22"/>
        <v>#DIV/0!</v>
      </c>
      <c r="X122" s="49" t="e">
        <f t="shared" si="25"/>
        <v>#DIV/0!</v>
      </c>
    </row>
    <row r="123" spans="1:24" s="16" customFormat="1" ht="15" customHeight="1" x14ac:dyDescent="0.2">
      <c r="A123" s="121">
        <v>39630</v>
      </c>
      <c r="B123" s="106">
        <f t="shared" si="23"/>
        <v>0</v>
      </c>
      <c r="C123" s="140"/>
      <c r="D123" s="140"/>
      <c r="E123" s="140"/>
      <c r="F123" s="106">
        <f t="shared" si="15"/>
        <v>0</v>
      </c>
      <c r="G123" s="107"/>
      <c r="H123" s="151"/>
      <c r="I123" s="92">
        <f t="shared" si="13"/>
        <v>0</v>
      </c>
      <c r="J123" s="51"/>
      <c r="K123" s="135">
        <v>4.9610000000000003</v>
      </c>
      <c r="L123" s="94">
        <f t="shared" si="16"/>
        <v>1.8393261646481029E-2</v>
      </c>
      <c r="M123" s="92">
        <f t="shared" si="17"/>
        <v>1.8239999999999999E-2</v>
      </c>
      <c r="N123" s="92">
        <f t="shared" si="14"/>
        <v>1.5199999999999999E-3</v>
      </c>
      <c r="O123" s="90"/>
      <c r="P123" s="122">
        <v>39630</v>
      </c>
      <c r="Q123" s="137" t="e">
        <f t="shared" si="24"/>
        <v>#DIV/0!</v>
      </c>
      <c r="R123" s="110">
        <f t="shared" si="18"/>
        <v>0</v>
      </c>
      <c r="S123" s="110" t="e">
        <f t="shared" si="19"/>
        <v>#DIV/0!</v>
      </c>
      <c r="T123" s="110">
        <f t="shared" si="20"/>
        <v>0</v>
      </c>
      <c r="U123" s="110" t="e">
        <f t="shared" si="21"/>
        <v>#DIV/0!</v>
      </c>
      <c r="V123" s="90"/>
      <c r="W123" s="49" t="e">
        <f t="shared" si="22"/>
        <v>#DIV/0!</v>
      </c>
      <c r="X123" s="49" t="e">
        <f t="shared" si="25"/>
        <v>#DIV/0!</v>
      </c>
    </row>
    <row r="124" spans="1:24" s="16" customFormat="1" ht="15" customHeight="1" x14ac:dyDescent="0.2">
      <c r="A124" s="121">
        <v>39661</v>
      </c>
      <c r="B124" s="106">
        <f t="shared" si="23"/>
        <v>0</v>
      </c>
      <c r="C124" s="140"/>
      <c r="D124" s="140"/>
      <c r="E124" s="140"/>
      <c r="F124" s="106">
        <f t="shared" si="15"/>
        <v>0</v>
      </c>
      <c r="G124" s="107"/>
      <c r="H124" s="151"/>
      <c r="I124" s="92">
        <f t="shared" si="13"/>
        <v>0</v>
      </c>
      <c r="J124" s="51"/>
      <c r="K124" s="135">
        <v>4.9649999999999999</v>
      </c>
      <c r="L124" s="94">
        <f t="shared" si="16"/>
        <v>1.8433936297174824E-2</v>
      </c>
      <c r="M124" s="92">
        <f t="shared" si="17"/>
        <v>1.8279999999999998E-2</v>
      </c>
      <c r="N124" s="92">
        <f t="shared" si="14"/>
        <v>1.5233333333333331E-3</v>
      </c>
      <c r="O124" s="90"/>
      <c r="P124" s="122">
        <v>39661</v>
      </c>
      <c r="Q124" s="137" t="e">
        <f t="shared" si="24"/>
        <v>#DIV/0!</v>
      </c>
      <c r="R124" s="110">
        <f t="shared" si="18"/>
        <v>0</v>
      </c>
      <c r="S124" s="110" t="e">
        <f t="shared" si="19"/>
        <v>#DIV/0!</v>
      </c>
      <c r="T124" s="110">
        <f t="shared" si="20"/>
        <v>0</v>
      </c>
      <c r="U124" s="110" t="e">
        <f t="shared" si="21"/>
        <v>#DIV/0!</v>
      </c>
      <c r="V124" s="90"/>
      <c r="W124" s="49" t="e">
        <f t="shared" si="22"/>
        <v>#DIV/0!</v>
      </c>
      <c r="X124" s="49" t="e">
        <f t="shared" si="25"/>
        <v>#DIV/0!</v>
      </c>
    </row>
    <row r="125" spans="1:24" s="16" customFormat="1" ht="15" customHeight="1" x14ac:dyDescent="0.2">
      <c r="A125" s="121">
        <v>39692</v>
      </c>
      <c r="B125" s="106">
        <f t="shared" si="23"/>
        <v>0</v>
      </c>
      <c r="C125" s="140"/>
      <c r="D125" s="140"/>
      <c r="E125" s="140"/>
      <c r="F125" s="106">
        <f t="shared" si="15"/>
        <v>0</v>
      </c>
      <c r="G125" s="107"/>
      <c r="H125" s="151"/>
      <c r="I125" s="92">
        <f t="shared" si="13"/>
        <v>0</v>
      </c>
      <c r="J125" s="22"/>
      <c r="K125" s="135">
        <v>5.0190000000000001</v>
      </c>
      <c r="L125" s="94">
        <f t="shared" si="16"/>
        <v>1.898318985354619E-2</v>
      </c>
      <c r="M125" s="92">
        <f t="shared" si="17"/>
        <v>1.8819999999999996E-2</v>
      </c>
      <c r="N125" s="92">
        <f t="shared" si="14"/>
        <v>1.568333333333333E-3</v>
      </c>
      <c r="O125" s="90"/>
      <c r="P125" s="122">
        <v>39692</v>
      </c>
      <c r="Q125" s="137" t="e">
        <f t="shared" si="24"/>
        <v>#DIV/0!</v>
      </c>
      <c r="R125" s="110">
        <f t="shared" si="18"/>
        <v>0</v>
      </c>
      <c r="S125" s="110" t="e">
        <f t="shared" si="19"/>
        <v>#DIV/0!</v>
      </c>
      <c r="T125" s="110">
        <f t="shared" si="20"/>
        <v>0</v>
      </c>
      <c r="U125" s="110" t="e">
        <f t="shared" si="21"/>
        <v>#DIV/0!</v>
      </c>
      <c r="V125" s="90"/>
      <c r="W125" s="49" t="e">
        <f t="shared" si="22"/>
        <v>#DIV/0!</v>
      </c>
      <c r="X125" s="49" t="e">
        <f t="shared" si="25"/>
        <v>#DIV/0!</v>
      </c>
    </row>
    <row r="126" spans="1:24" s="16" customFormat="1" ht="15" customHeight="1" x14ac:dyDescent="0.2">
      <c r="A126" s="121">
        <v>39722</v>
      </c>
      <c r="B126" s="106">
        <f t="shared" si="23"/>
        <v>0</v>
      </c>
      <c r="C126" s="140"/>
      <c r="D126" s="140"/>
      <c r="E126" s="140"/>
      <c r="F126" s="106">
        <f t="shared" si="15"/>
        <v>0</v>
      </c>
      <c r="G126" s="107"/>
      <c r="H126" s="151"/>
      <c r="I126" s="92">
        <f t="shared" si="13"/>
        <v>0</v>
      </c>
      <c r="J126" s="22"/>
      <c r="K126" s="135">
        <v>5.1130000000000004</v>
      </c>
      <c r="L126" s="94">
        <f t="shared" si="16"/>
        <v>1.9939945672416082E-2</v>
      </c>
      <c r="M126" s="92">
        <f t="shared" si="17"/>
        <v>1.976E-2</v>
      </c>
      <c r="N126" s="92">
        <f t="shared" si="14"/>
        <v>1.6466666666666667E-3</v>
      </c>
      <c r="O126" s="90"/>
      <c r="P126" s="122">
        <v>39722</v>
      </c>
      <c r="Q126" s="137" t="e">
        <f t="shared" si="24"/>
        <v>#DIV/0!</v>
      </c>
      <c r="R126" s="110">
        <f t="shared" si="18"/>
        <v>0</v>
      </c>
      <c r="S126" s="110" t="e">
        <f t="shared" si="19"/>
        <v>#DIV/0!</v>
      </c>
      <c r="T126" s="110">
        <f t="shared" si="20"/>
        <v>0</v>
      </c>
      <c r="U126" s="110" t="e">
        <f t="shared" si="21"/>
        <v>#DIV/0!</v>
      </c>
      <c r="V126" s="90"/>
      <c r="W126" s="49" t="e">
        <f t="shared" si="22"/>
        <v>#DIV/0!</v>
      </c>
      <c r="X126" s="49" t="e">
        <f t="shared" si="25"/>
        <v>#DIV/0!</v>
      </c>
    </row>
    <row r="127" spans="1:24" s="16" customFormat="1" ht="15" customHeight="1" x14ac:dyDescent="0.2">
      <c r="A127" s="121">
        <v>39753</v>
      </c>
      <c r="B127" s="106">
        <f t="shared" si="23"/>
        <v>0</v>
      </c>
      <c r="C127" s="140"/>
      <c r="D127" s="140"/>
      <c r="E127" s="140"/>
      <c r="F127" s="106">
        <f t="shared" si="15"/>
        <v>0</v>
      </c>
      <c r="G127" s="107"/>
      <c r="H127" s="151"/>
      <c r="I127" s="92">
        <f t="shared" si="13"/>
        <v>0</v>
      </c>
      <c r="J127" s="22"/>
      <c r="K127" s="135">
        <v>4.2380000000000004</v>
      </c>
      <c r="L127" s="94">
        <f t="shared" si="16"/>
        <v>1.1065729482382158E-2</v>
      </c>
      <c r="M127" s="92">
        <f t="shared" si="17"/>
        <v>1.1009999999999999E-2</v>
      </c>
      <c r="N127" s="92">
        <f t="shared" si="14"/>
        <v>9.1749999999999991E-4</v>
      </c>
      <c r="O127" s="90"/>
      <c r="P127" s="122">
        <v>39753</v>
      </c>
      <c r="Q127" s="137" t="e">
        <f t="shared" si="24"/>
        <v>#DIV/0!</v>
      </c>
      <c r="R127" s="110">
        <f t="shared" si="18"/>
        <v>0</v>
      </c>
      <c r="S127" s="110" t="e">
        <f t="shared" si="19"/>
        <v>#DIV/0!</v>
      </c>
      <c r="T127" s="110">
        <f t="shared" si="20"/>
        <v>0</v>
      </c>
      <c r="U127" s="110" t="e">
        <f t="shared" si="21"/>
        <v>#DIV/0!</v>
      </c>
      <c r="V127" s="90"/>
      <c r="W127" s="49" t="e">
        <f t="shared" si="22"/>
        <v>#DIV/0!</v>
      </c>
      <c r="X127" s="49" t="e">
        <f t="shared" si="25"/>
        <v>#DIV/0!</v>
      </c>
    </row>
    <row r="128" spans="1:24" s="16" customFormat="1" ht="15" customHeight="1" x14ac:dyDescent="0.2">
      <c r="A128" s="121">
        <v>39783</v>
      </c>
      <c r="B128" s="106">
        <f t="shared" si="23"/>
        <v>0</v>
      </c>
      <c r="C128" s="140"/>
      <c r="D128" s="140"/>
      <c r="E128" s="140"/>
      <c r="F128" s="106">
        <f t="shared" si="15"/>
        <v>0</v>
      </c>
      <c r="G128" s="107"/>
      <c r="H128" s="151"/>
      <c r="I128" s="92">
        <f t="shared" si="13"/>
        <v>0</v>
      </c>
      <c r="J128" s="22"/>
      <c r="K128" s="135">
        <v>3.2930000000000001</v>
      </c>
      <c r="L128" s="94">
        <f t="shared" si="16"/>
        <v>1.561115883481401E-3</v>
      </c>
      <c r="M128" s="92">
        <f t="shared" si="17"/>
        <v>1.5599999999999989E-3</v>
      </c>
      <c r="N128" s="92">
        <f t="shared" si="14"/>
        <v>1.2999999999999991E-4</v>
      </c>
      <c r="O128" s="90"/>
      <c r="P128" s="122">
        <v>39783</v>
      </c>
      <c r="Q128" s="137" t="e">
        <f t="shared" si="24"/>
        <v>#DIV/0!</v>
      </c>
      <c r="R128" s="110">
        <f t="shared" si="18"/>
        <v>0</v>
      </c>
      <c r="S128" s="110" t="e">
        <f t="shared" si="19"/>
        <v>#DIV/0!</v>
      </c>
      <c r="T128" s="110">
        <f t="shared" si="20"/>
        <v>0</v>
      </c>
      <c r="U128" s="110" t="e">
        <f t="shared" si="21"/>
        <v>#DIV/0!</v>
      </c>
      <c r="V128" s="90"/>
      <c r="W128" s="49" t="e">
        <f t="shared" si="22"/>
        <v>#DIV/0!</v>
      </c>
      <c r="X128" s="49" t="e">
        <f t="shared" si="25"/>
        <v>#DIV/0!</v>
      </c>
    </row>
    <row r="129" spans="1:24" s="16" customFormat="1" ht="15" customHeight="1" x14ac:dyDescent="0.2">
      <c r="A129" s="121">
        <v>39814</v>
      </c>
      <c r="B129" s="106">
        <f t="shared" si="23"/>
        <v>0</v>
      </c>
      <c r="C129" s="140"/>
      <c r="D129" s="140"/>
      <c r="E129" s="140"/>
      <c r="F129" s="106">
        <f t="shared" si="15"/>
        <v>0</v>
      </c>
      <c r="G129" s="107"/>
      <c r="H129" s="151"/>
      <c r="I129" s="92">
        <f t="shared" si="13"/>
        <v>0</v>
      </c>
      <c r="J129" s="22"/>
      <c r="K129" s="135">
        <v>2.4569999999999999</v>
      </c>
      <c r="L129" s="94">
        <f t="shared" si="16"/>
        <v>-6.7788466475244835E-3</v>
      </c>
      <c r="M129" s="92">
        <f t="shared" si="17"/>
        <v>-6.800000000000004E-3</v>
      </c>
      <c r="N129" s="92">
        <f t="shared" si="14"/>
        <v>-5.6666666666666703E-4</v>
      </c>
      <c r="O129" s="90"/>
      <c r="P129" s="122">
        <v>39814</v>
      </c>
      <c r="Q129" s="137" t="e">
        <f t="shared" si="24"/>
        <v>#DIV/0!</v>
      </c>
      <c r="R129" s="110">
        <f t="shared" si="18"/>
        <v>0</v>
      </c>
      <c r="S129" s="110" t="e">
        <f t="shared" si="19"/>
        <v>#DIV/0!</v>
      </c>
      <c r="T129" s="110">
        <f t="shared" si="20"/>
        <v>0</v>
      </c>
      <c r="U129" s="110" t="e">
        <f t="shared" si="21"/>
        <v>#DIV/0!</v>
      </c>
      <c r="V129" s="90"/>
      <c r="W129" s="49" t="e">
        <f t="shared" si="22"/>
        <v>#DIV/0!</v>
      </c>
      <c r="X129" s="49" t="e">
        <f t="shared" si="25"/>
        <v>#DIV/0!</v>
      </c>
    </row>
    <row r="130" spans="1:24" s="16" customFormat="1" ht="15" customHeight="1" x14ac:dyDescent="0.2">
      <c r="A130" s="121">
        <v>39845</v>
      </c>
      <c r="B130" s="106">
        <f t="shared" si="23"/>
        <v>0</v>
      </c>
      <c r="C130" s="140"/>
      <c r="D130" s="140"/>
      <c r="E130" s="140"/>
      <c r="F130" s="106">
        <f t="shared" si="15"/>
        <v>0</v>
      </c>
      <c r="G130" s="107"/>
      <c r="H130" s="151"/>
      <c r="I130" s="92">
        <f t="shared" si="13"/>
        <v>0</v>
      </c>
      <c r="J130" s="22"/>
      <c r="K130" s="135">
        <v>1.9430000000000001</v>
      </c>
      <c r="L130" s="94">
        <f t="shared" si="16"/>
        <v>-1.1874874582069816E-2</v>
      </c>
      <c r="M130" s="92">
        <f t="shared" si="17"/>
        <v>-1.1940000000000003E-2</v>
      </c>
      <c r="N130" s="92">
        <f t="shared" si="14"/>
        <v>-9.9500000000000022E-4</v>
      </c>
      <c r="O130" s="90"/>
      <c r="P130" s="122">
        <v>39845</v>
      </c>
      <c r="Q130" s="137" t="e">
        <f t="shared" si="24"/>
        <v>#DIV/0!</v>
      </c>
      <c r="R130" s="110">
        <f t="shared" si="18"/>
        <v>0</v>
      </c>
      <c r="S130" s="110" t="e">
        <f t="shared" si="19"/>
        <v>#DIV/0!</v>
      </c>
      <c r="T130" s="110">
        <f t="shared" si="20"/>
        <v>0</v>
      </c>
      <c r="U130" s="110" t="e">
        <f t="shared" si="21"/>
        <v>#DIV/0!</v>
      </c>
      <c r="V130" s="90"/>
      <c r="W130" s="49" t="e">
        <f t="shared" si="22"/>
        <v>#DIV/0!</v>
      </c>
      <c r="X130" s="49" t="e">
        <f t="shared" si="25"/>
        <v>#DIV/0!</v>
      </c>
    </row>
    <row r="131" spans="1:24" s="16" customFormat="1" ht="15" customHeight="1" x14ac:dyDescent="0.2">
      <c r="A131" s="121">
        <v>39873</v>
      </c>
      <c r="B131" s="106">
        <f t="shared" si="23"/>
        <v>0</v>
      </c>
      <c r="C131" s="140"/>
      <c r="D131" s="140"/>
      <c r="E131" s="140"/>
      <c r="F131" s="106">
        <f t="shared" si="15"/>
        <v>0</v>
      </c>
      <c r="G131" s="107"/>
      <c r="H131" s="151"/>
      <c r="I131" s="92">
        <f t="shared" si="13"/>
        <v>0</v>
      </c>
      <c r="J131" s="22"/>
      <c r="K131" s="135">
        <v>1.635</v>
      </c>
      <c r="L131" s="94">
        <f t="shared" si="16"/>
        <v>-1.4917030012684629E-2</v>
      </c>
      <c r="M131" s="92">
        <f t="shared" si="17"/>
        <v>-1.5020000000000002E-2</v>
      </c>
      <c r="N131" s="92">
        <f t="shared" si="14"/>
        <v>-1.2516666666666668E-3</v>
      </c>
      <c r="O131" s="90"/>
      <c r="P131" s="122">
        <v>39873</v>
      </c>
      <c r="Q131" s="137" t="e">
        <f t="shared" si="24"/>
        <v>#DIV/0!</v>
      </c>
      <c r="R131" s="110">
        <f t="shared" si="18"/>
        <v>0</v>
      </c>
      <c r="S131" s="110" t="e">
        <f t="shared" si="19"/>
        <v>#DIV/0!</v>
      </c>
      <c r="T131" s="110">
        <f t="shared" si="20"/>
        <v>0</v>
      </c>
      <c r="U131" s="110" t="e">
        <f t="shared" si="21"/>
        <v>#DIV/0!</v>
      </c>
      <c r="V131" s="90"/>
      <c r="W131" s="49" t="e">
        <f t="shared" si="22"/>
        <v>#DIV/0!</v>
      </c>
      <c r="X131" s="49" t="e">
        <f t="shared" si="25"/>
        <v>#DIV/0!</v>
      </c>
    </row>
    <row r="132" spans="1:24" s="16" customFormat="1" ht="15" customHeight="1" x14ac:dyDescent="0.2">
      <c r="A132" s="121">
        <v>39904</v>
      </c>
      <c r="B132" s="106">
        <f t="shared" si="23"/>
        <v>0</v>
      </c>
      <c r="C132" s="140"/>
      <c r="D132" s="140"/>
      <c r="E132" s="140"/>
      <c r="F132" s="106">
        <f t="shared" si="15"/>
        <v>0</v>
      </c>
      <c r="G132" s="107"/>
      <c r="H132" s="151"/>
      <c r="I132" s="92">
        <f t="shared" si="13"/>
        <v>0</v>
      </c>
      <c r="J132" s="22"/>
      <c r="K132" s="135">
        <v>1.4219999999999999</v>
      </c>
      <c r="L132" s="94">
        <f t="shared" si="16"/>
        <v>-1.7015833995302265E-2</v>
      </c>
      <c r="M132" s="92">
        <f t="shared" si="17"/>
        <v>-1.7150000000000002E-2</v>
      </c>
      <c r="N132" s="92">
        <f t="shared" si="14"/>
        <v>-1.4291666666666669E-3</v>
      </c>
      <c r="O132" s="90"/>
      <c r="P132" s="122">
        <v>39904</v>
      </c>
      <c r="Q132" s="137" t="e">
        <f t="shared" si="24"/>
        <v>#DIV/0!</v>
      </c>
      <c r="R132" s="110">
        <f t="shared" si="18"/>
        <v>0</v>
      </c>
      <c r="S132" s="110" t="e">
        <f t="shared" si="19"/>
        <v>#DIV/0!</v>
      </c>
      <c r="T132" s="110">
        <f t="shared" si="20"/>
        <v>0</v>
      </c>
      <c r="U132" s="110" t="e">
        <f t="shared" si="21"/>
        <v>#DIV/0!</v>
      </c>
      <c r="V132" s="90"/>
      <c r="W132" s="49" t="e">
        <f t="shared" si="22"/>
        <v>#DIV/0!</v>
      </c>
      <c r="X132" s="49" t="e">
        <f t="shared" si="25"/>
        <v>#DIV/0!</v>
      </c>
    </row>
    <row r="133" spans="1:24" s="16" customFormat="1" ht="15" customHeight="1" x14ac:dyDescent="0.2">
      <c r="A133" s="121">
        <v>39934</v>
      </c>
      <c r="B133" s="106">
        <f t="shared" si="23"/>
        <v>0</v>
      </c>
      <c r="C133" s="140"/>
      <c r="D133" s="140"/>
      <c r="E133" s="140"/>
      <c r="F133" s="106">
        <f t="shared" si="15"/>
        <v>0</v>
      </c>
      <c r="G133" s="107"/>
      <c r="H133" s="151"/>
      <c r="I133" s="92">
        <f t="shared" si="13"/>
        <v>0</v>
      </c>
      <c r="J133" s="22"/>
      <c r="K133" s="135">
        <v>1.282</v>
      </c>
      <c r="L133" s="94">
        <f t="shared" si="16"/>
        <v>-1.8393096197970027E-2</v>
      </c>
      <c r="M133" s="92">
        <f t="shared" si="17"/>
        <v>-1.8550000000000004E-2</v>
      </c>
      <c r="N133" s="92">
        <f t="shared" si="14"/>
        <v>-1.5458333333333337E-3</v>
      </c>
      <c r="O133" s="90"/>
      <c r="P133" s="122">
        <v>39934</v>
      </c>
      <c r="Q133" s="137" t="e">
        <f t="shared" si="24"/>
        <v>#DIV/0!</v>
      </c>
      <c r="R133" s="110">
        <f t="shared" si="18"/>
        <v>0</v>
      </c>
      <c r="S133" s="110" t="e">
        <f t="shared" si="19"/>
        <v>#DIV/0!</v>
      </c>
      <c r="T133" s="110">
        <f t="shared" si="20"/>
        <v>0</v>
      </c>
      <c r="U133" s="110" t="e">
        <f t="shared" si="21"/>
        <v>#DIV/0!</v>
      </c>
      <c r="V133" s="90"/>
      <c r="W133" s="49" t="e">
        <f t="shared" si="22"/>
        <v>#DIV/0!</v>
      </c>
      <c r="X133" s="49" t="e">
        <f t="shared" si="25"/>
        <v>#DIV/0!</v>
      </c>
    </row>
    <row r="134" spans="1:24" s="16" customFormat="1" ht="15" customHeight="1" x14ac:dyDescent="0.2">
      <c r="A134" s="121">
        <v>39965</v>
      </c>
      <c r="B134" s="106">
        <f t="shared" si="23"/>
        <v>0</v>
      </c>
      <c r="C134" s="140"/>
      <c r="D134" s="140"/>
      <c r="E134" s="140"/>
      <c r="F134" s="106">
        <f t="shared" si="15"/>
        <v>0</v>
      </c>
      <c r="G134" s="107"/>
      <c r="H134" s="151"/>
      <c r="I134" s="92">
        <f t="shared" si="13"/>
        <v>0</v>
      </c>
      <c r="J134" s="22"/>
      <c r="K134" s="135">
        <v>1.228</v>
      </c>
      <c r="L134" s="94">
        <f t="shared" si="16"/>
        <v>-1.8923853012458913E-2</v>
      </c>
      <c r="M134" s="92">
        <f t="shared" si="17"/>
        <v>-1.9090000000000003E-2</v>
      </c>
      <c r="N134" s="92">
        <f t="shared" si="14"/>
        <v>-1.5908333333333336E-3</v>
      </c>
      <c r="O134" s="90"/>
      <c r="P134" s="122">
        <v>39965</v>
      </c>
      <c r="Q134" s="137" t="e">
        <f t="shared" si="24"/>
        <v>#DIV/0!</v>
      </c>
      <c r="R134" s="110">
        <f t="shared" si="18"/>
        <v>0</v>
      </c>
      <c r="S134" s="110" t="e">
        <f t="shared" si="19"/>
        <v>#DIV/0!</v>
      </c>
      <c r="T134" s="110">
        <f t="shared" si="20"/>
        <v>0</v>
      </c>
      <c r="U134" s="110" t="e">
        <f t="shared" si="21"/>
        <v>#DIV/0!</v>
      </c>
      <c r="V134" s="90"/>
      <c r="W134" s="49" t="e">
        <f t="shared" si="22"/>
        <v>#DIV/0!</v>
      </c>
      <c r="X134" s="49" t="e">
        <f t="shared" si="25"/>
        <v>#DIV/0!</v>
      </c>
    </row>
    <row r="135" spans="1:24" s="16" customFormat="1" ht="15" customHeight="1" x14ac:dyDescent="0.2">
      <c r="A135" s="121">
        <v>39995</v>
      </c>
      <c r="B135" s="106">
        <f t="shared" si="23"/>
        <v>0</v>
      </c>
      <c r="C135" s="140"/>
      <c r="D135" s="140"/>
      <c r="E135" s="140"/>
      <c r="F135" s="106">
        <f t="shared" si="15"/>
        <v>0</v>
      </c>
      <c r="G135" s="107"/>
      <c r="H135" s="151"/>
      <c r="I135" s="92">
        <f t="shared" si="13"/>
        <v>0</v>
      </c>
      <c r="J135" s="51"/>
      <c r="K135" s="135">
        <v>0.97499999999999998</v>
      </c>
      <c r="L135" s="94">
        <f t="shared" si="16"/>
        <v>-2.1407045223386878E-2</v>
      </c>
      <c r="M135" s="92">
        <f t="shared" si="17"/>
        <v>-2.162E-2</v>
      </c>
      <c r="N135" s="92">
        <f t="shared" si="14"/>
        <v>-1.8016666666666667E-3</v>
      </c>
      <c r="O135" s="90"/>
      <c r="P135" s="122">
        <v>39995</v>
      </c>
      <c r="Q135" s="137" t="e">
        <f t="shared" si="24"/>
        <v>#DIV/0!</v>
      </c>
      <c r="R135" s="110">
        <f t="shared" si="18"/>
        <v>0</v>
      </c>
      <c r="S135" s="110" t="e">
        <f t="shared" si="19"/>
        <v>#DIV/0!</v>
      </c>
      <c r="T135" s="110">
        <f t="shared" si="20"/>
        <v>0</v>
      </c>
      <c r="U135" s="110" t="e">
        <f t="shared" si="21"/>
        <v>#DIV/0!</v>
      </c>
      <c r="V135" s="90"/>
      <c r="W135" s="49" t="e">
        <f t="shared" si="22"/>
        <v>#DIV/0!</v>
      </c>
      <c r="X135" s="49" t="e">
        <f t="shared" si="25"/>
        <v>#DIV/0!</v>
      </c>
    </row>
    <row r="136" spans="1:24" s="16" customFormat="1" ht="15" customHeight="1" x14ac:dyDescent="0.2">
      <c r="A136" s="121">
        <v>40026</v>
      </c>
      <c r="B136" s="106">
        <f t="shared" si="23"/>
        <v>0</v>
      </c>
      <c r="C136" s="140"/>
      <c r="D136" s="140"/>
      <c r="E136" s="141"/>
      <c r="F136" s="106">
        <f t="shared" si="15"/>
        <v>0</v>
      </c>
      <c r="G136" s="107"/>
      <c r="H136" s="151"/>
      <c r="I136" s="92">
        <f t="shared" si="13"/>
        <v>0</v>
      </c>
      <c r="J136" s="22"/>
      <c r="K136" s="135">
        <v>0.86</v>
      </c>
      <c r="L136" s="94">
        <f t="shared" si="16"/>
        <v>-2.253386322126838E-2</v>
      </c>
      <c r="M136" s="92">
        <f t="shared" si="17"/>
        <v>-2.2770000000000002E-2</v>
      </c>
      <c r="N136" s="92">
        <f t="shared" si="14"/>
        <v>-1.8975000000000001E-3</v>
      </c>
      <c r="O136" s="90"/>
      <c r="P136" s="122">
        <v>40026</v>
      </c>
      <c r="Q136" s="137" t="e">
        <f t="shared" si="24"/>
        <v>#DIV/0!</v>
      </c>
      <c r="R136" s="110">
        <f t="shared" si="18"/>
        <v>0</v>
      </c>
      <c r="S136" s="110" t="e">
        <f t="shared" si="19"/>
        <v>#DIV/0!</v>
      </c>
      <c r="T136" s="110">
        <f t="shared" si="20"/>
        <v>0</v>
      </c>
      <c r="U136" s="110" t="e">
        <f t="shared" si="21"/>
        <v>#DIV/0!</v>
      </c>
      <c r="V136" s="90"/>
      <c r="W136" s="49" t="e">
        <f t="shared" si="22"/>
        <v>#DIV/0!</v>
      </c>
      <c r="X136" s="49" t="e">
        <f t="shared" si="25"/>
        <v>#DIV/0!</v>
      </c>
    </row>
    <row r="137" spans="1:24" s="16" customFormat="1" ht="15" customHeight="1" x14ac:dyDescent="0.2">
      <c r="A137" s="121">
        <v>40057</v>
      </c>
      <c r="B137" s="106">
        <f t="shared" si="23"/>
        <v>0</v>
      </c>
      <c r="C137" s="140"/>
      <c r="D137" s="140"/>
      <c r="E137" s="140"/>
      <c r="F137" s="106">
        <f t="shared" si="15"/>
        <v>0</v>
      </c>
      <c r="G137" s="107"/>
      <c r="H137" s="151"/>
      <c r="I137" s="92">
        <f t="shared" ref="I137:I200" si="26">H137/12</f>
        <v>0</v>
      </c>
      <c r="J137" s="22"/>
      <c r="K137" s="135">
        <v>0.77200000000000002</v>
      </c>
      <c r="L137" s="94">
        <f t="shared" si="16"/>
        <v>-2.3395320527112129E-2</v>
      </c>
      <c r="M137" s="92">
        <f t="shared" si="17"/>
        <v>-2.3650000000000001E-2</v>
      </c>
      <c r="N137" s="92">
        <f t="shared" ref="N137:N200" si="27">M137/12</f>
        <v>-1.9708333333333336E-3</v>
      </c>
      <c r="O137" s="90"/>
      <c r="P137" s="122">
        <v>40057</v>
      </c>
      <c r="Q137" s="137" t="e">
        <f t="shared" si="24"/>
        <v>#DIV/0!</v>
      </c>
      <c r="R137" s="110">
        <f t="shared" si="18"/>
        <v>0</v>
      </c>
      <c r="S137" s="110" t="e">
        <f t="shared" si="19"/>
        <v>#DIV/0!</v>
      </c>
      <c r="T137" s="110">
        <f t="shared" si="20"/>
        <v>0</v>
      </c>
      <c r="U137" s="110" t="e">
        <f t="shared" si="21"/>
        <v>#DIV/0!</v>
      </c>
      <c r="V137" s="90"/>
      <c r="W137" s="49" t="e">
        <f t="shared" si="22"/>
        <v>#DIV/0!</v>
      </c>
      <c r="X137" s="49" t="e">
        <f t="shared" si="25"/>
        <v>#DIV/0!</v>
      </c>
    </row>
    <row r="138" spans="1:24" s="16" customFormat="1" ht="15" customHeight="1" x14ac:dyDescent="0.2">
      <c r="A138" s="121">
        <v>40087</v>
      </c>
      <c r="B138" s="106">
        <f t="shared" si="23"/>
        <v>0</v>
      </c>
      <c r="C138" s="140"/>
      <c r="D138" s="140"/>
      <c r="E138" s="141"/>
      <c r="F138" s="106">
        <f t="shared" ref="F138:F201" si="28">B138+C138+D138+E138</f>
        <v>0</v>
      </c>
      <c r="G138" s="107"/>
      <c r="H138" s="151"/>
      <c r="I138" s="92">
        <f t="shared" si="26"/>
        <v>0</v>
      </c>
      <c r="J138" s="22"/>
      <c r="K138" s="135">
        <v>0.73799999999999999</v>
      </c>
      <c r="L138" s="94">
        <f t="shared" ref="L138:L201" si="29">POWER(1+N138,12)-1</f>
        <v>-2.3727969873507448E-2</v>
      </c>
      <c r="M138" s="92">
        <f t="shared" ref="M138:M201" si="30">K138/100+$K$8</f>
        <v>-2.3990000000000001E-2</v>
      </c>
      <c r="N138" s="92">
        <f t="shared" si="27"/>
        <v>-1.9991666666666669E-3</v>
      </c>
      <c r="O138" s="90"/>
      <c r="P138" s="122">
        <v>40087</v>
      </c>
      <c r="Q138" s="137" t="e">
        <f t="shared" si="24"/>
        <v>#DIV/0!</v>
      </c>
      <c r="R138" s="110">
        <f t="shared" ref="R138:R201" si="31">C138</f>
        <v>0</v>
      </c>
      <c r="S138" s="110" t="e">
        <f t="shared" ref="S138:S201" si="32">IF(N138&lt;I138,D138/I138*N138*Q138/B138,D138/I138*I138*Q138/B138)</f>
        <v>#DIV/0!</v>
      </c>
      <c r="T138" s="110">
        <f t="shared" ref="T138:T201" si="33">E138</f>
        <v>0</v>
      </c>
      <c r="U138" s="110" t="e">
        <f t="shared" ref="U138:U201" si="34">Q138+R138+S138+T138</f>
        <v>#DIV/0!</v>
      </c>
      <c r="V138" s="90"/>
      <c r="W138" s="49" t="e">
        <f t="shared" ref="W138:W201" si="35">D138-S138</f>
        <v>#DIV/0!</v>
      </c>
      <c r="X138" s="49" t="e">
        <f t="shared" si="25"/>
        <v>#DIV/0!</v>
      </c>
    </row>
    <row r="139" spans="1:24" s="16" customFormat="1" x14ac:dyDescent="0.2">
      <c r="A139" s="121">
        <v>40118</v>
      </c>
      <c r="B139" s="106">
        <f t="shared" si="23"/>
        <v>0</v>
      </c>
      <c r="C139" s="140"/>
      <c r="D139" s="140"/>
      <c r="E139" s="140"/>
      <c r="F139" s="106">
        <f t="shared" si="28"/>
        <v>0</v>
      </c>
      <c r="G139" s="107"/>
      <c r="H139" s="151"/>
      <c r="I139" s="92">
        <f t="shared" si="26"/>
        <v>0</v>
      </c>
      <c r="J139" s="22"/>
      <c r="K139" s="135">
        <v>0.71599999999999997</v>
      </c>
      <c r="L139" s="94">
        <f t="shared" si="29"/>
        <v>-2.3943158218479366E-2</v>
      </c>
      <c r="M139" s="92">
        <f t="shared" si="30"/>
        <v>-2.4210000000000002E-2</v>
      </c>
      <c r="N139" s="92">
        <f t="shared" si="27"/>
        <v>-2.0175000000000002E-3</v>
      </c>
      <c r="O139" s="90"/>
      <c r="P139" s="122">
        <v>40118</v>
      </c>
      <c r="Q139" s="137" t="e">
        <f t="shared" si="24"/>
        <v>#DIV/0!</v>
      </c>
      <c r="R139" s="110">
        <f t="shared" si="31"/>
        <v>0</v>
      </c>
      <c r="S139" s="110" t="e">
        <f t="shared" si="32"/>
        <v>#DIV/0!</v>
      </c>
      <c r="T139" s="110">
        <f t="shared" si="33"/>
        <v>0</v>
      </c>
      <c r="U139" s="110" t="e">
        <f t="shared" si="34"/>
        <v>#DIV/0!</v>
      </c>
      <c r="V139" s="90"/>
      <c r="W139" s="49" t="e">
        <f t="shared" si="35"/>
        <v>#DIV/0!</v>
      </c>
      <c r="X139" s="49" t="e">
        <f t="shared" si="25"/>
        <v>#DIV/0!</v>
      </c>
    </row>
    <row r="140" spans="1:24" s="16" customFormat="1" x14ac:dyDescent="0.2">
      <c r="A140" s="121">
        <v>40148</v>
      </c>
      <c r="B140" s="106">
        <f t="shared" ref="B140:B203" si="36">F139</f>
        <v>0</v>
      </c>
      <c r="C140" s="140"/>
      <c r="D140" s="140"/>
      <c r="E140" s="140"/>
      <c r="F140" s="106">
        <f t="shared" si="28"/>
        <v>0</v>
      </c>
      <c r="G140" s="107"/>
      <c r="H140" s="151"/>
      <c r="I140" s="92">
        <f t="shared" si="26"/>
        <v>0</v>
      </c>
      <c r="J140" s="22"/>
      <c r="K140" s="135">
        <v>0.71199999999999997</v>
      </c>
      <c r="L140" s="94">
        <f t="shared" si="29"/>
        <v>-2.3982278700509618E-2</v>
      </c>
      <c r="M140" s="92">
        <f t="shared" si="30"/>
        <v>-2.4250000000000001E-2</v>
      </c>
      <c r="N140" s="92">
        <f t="shared" si="27"/>
        <v>-2.0208333333333332E-3</v>
      </c>
      <c r="O140" s="90"/>
      <c r="P140" s="122">
        <v>40148</v>
      </c>
      <c r="Q140" s="137" t="e">
        <f t="shared" ref="Q140:Q203" si="37">U139</f>
        <v>#DIV/0!</v>
      </c>
      <c r="R140" s="110">
        <f t="shared" si="31"/>
        <v>0</v>
      </c>
      <c r="S140" s="110" t="e">
        <f t="shared" si="32"/>
        <v>#DIV/0!</v>
      </c>
      <c r="T140" s="110">
        <f t="shared" si="33"/>
        <v>0</v>
      </c>
      <c r="U140" s="110" t="e">
        <f t="shared" si="34"/>
        <v>#DIV/0!</v>
      </c>
      <c r="V140" s="90"/>
      <c r="W140" s="49" t="e">
        <f t="shared" si="35"/>
        <v>#DIV/0!</v>
      </c>
      <c r="X140" s="49" t="e">
        <f t="shared" ref="X140:X203" si="38">X139+W140</f>
        <v>#DIV/0!</v>
      </c>
    </row>
    <row r="141" spans="1:24" s="16" customFormat="1" x14ac:dyDescent="0.2">
      <c r="A141" s="121">
        <v>40179</v>
      </c>
      <c r="B141" s="106">
        <f t="shared" si="36"/>
        <v>0</v>
      </c>
      <c r="C141" s="140"/>
      <c r="D141" s="140"/>
      <c r="E141" s="140"/>
      <c r="F141" s="106">
        <f t="shared" si="28"/>
        <v>0</v>
      </c>
      <c r="G141" s="107"/>
      <c r="H141" s="151"/>
      <c r="I141" s="92">
        <f t="shared" si="26"/>
        <v>0</v>
      </c>
      <c r="J141" s="22"/>
      <c r="K141" s="135">
        <v>0.68</v>
      </c>
      <c r="L141" s="94">
        <f t="shared" si="29"/>
        <v>-2.4295190818128143E-2</v>
      </c>
      <c r="M141" s="92">
        <f t="shared" si="30"/>
        <v>-2.4570000000000002E-2</v>
      </c>
      <c r="N141" s="92">
        <f t="shared" si="27"/>
        <v>-2.0475000000000003E-3</v>
      </c>
      <c r="O141" s="90"/>
      <c r="P141" s="122">
        <v>40179</v>
      </c>
      <c r="Q141" s="137" t="e">
        <f t="shared" si="37"/>
        <v>#DIV/0!</v>
      </c>
      <c r="R141" s="110">
        <f t="shared" si="31"/>
        <v>0</v>
      </c>
      <c r="S141" s="110" t="e">
        <f t="shared" si="32"/>
        <v>#DIV/0!</v>
      </c>
      <c r="T141" s="110">
        <f t="shared" si="33"/>
        <v>0</v>
      </c>
      <c r="U141" s="110" t="e">
        <f t="shared" si="34"/>
        <v>#DIV/0!</v>
      </c>
      <c r="V141" s="90"/>
      <c r="W141" s="49" t="e">
        <f t="shared" si="35"/>
        <v>#DIV/0!</v>
      </c>
      <c r="X141" s="49" t="e">
        <f t="shared" si="38"/>
        <v>#DIV/0!</v>
      </c>
    </row>
    <row r="142" spans="1:24" s="16" customFormat="1" x14ac:dyDescent="0.2">
      <c r="A142" s="121">
        <v>40210</v>
      </c>
      <c r="B142" s="106">
        <f t="shared" si="36"/>
        <v>0</v>
      </c>
      <c r="C142" s="140"/>
      <c r="D142" s="140"/>
      <c r="E142" s="141"/>
      <c r="F142" s="106">
        <f t="shared" si="28"/>
        <v>0</v>
      </c>
      <c r="G142" s="107"/>
      <c r="H142" s="151"/>
      <c r="I142" s="92">
        <f t="shared" si="26"/>
        <v>0</v>
      </c>
      <c r="J142" s="22"/>
      <c r="K142" s="135">
        <v>0.66200000000000003</v>
      </c>
      <c r="L142" s="94">
        <f t="shared" si="29"/>
        <v>-2.4471163469568014E-2</v>
      </c>
      <c r="M142" s="92">
        <f t="shared" si="30"/>
        <v>-2.4750000000000001E-2</v>
      </c>
      <c r="N142" s="92">
        <f t="shared" si="27"/>
        <v>-2.0625000000000001E-3</v>
      </c>
      <c r="O142" s="90"/>
      <c r="P142" s="122">
        <v>40210</v>
      </c>
      <c r="Q142" s="137" t="e">
        <f t="shared" si="37"/>
        <v>#DIV/0!</v>
      </c>
      <c r="R142" s="110">
        <f t="shared" si="31"/>
        <v>0</v>
      </c>
      <c r="S142" s="110" t="e">
        <f t="shared" si="32"/>
        <v>#DIV/0!</v>
      </c>
      <c r="T142" s="110">
        <f t="shared" si="33"/>
        <v>0</v>
      </c>
      <c r="U142" s="110" t="e">
        <f t="shared" si="34"/>
        <v>#DIV/0!</v>
      </c>
      <c r="V142" s="90"/>
      <c r="W142" s="49" t="e">
        <f t="shared" si="35"/>
        <v>#DIV/0!</v>
      </c>
      <c r="X142" s="49" t="e">
        <f t="shared" si="38"/>
        <v>#DIV/0!</v>
      </c>
    </row>
    <row r="143" spans="1:24" s="16" customFormat="1" x14ac:dyDescent="0.2">
      <c r="A143" s="121">
        <v>40238</v>
      </c>
      <c r="B143" s="106">
        <f t="shared" si="36"/>
        <v>0</v>
      </c>
      <c r="C143" s="140"/>
      <c r="D143" s="140"/>
      <c r="E143" s="140"/>
      <c r="F143" s="106">
        <f t="shared" si="28"/>
        <v>0</v>
      </c>
      <c r="G143" s="107"/>
      <c r="H143" s="151"/>
      <c r="I143" s="92">
        <f t="shared" si="26"/>
        <v>0</v>
      </c>
      <c r="J143" s="22"/>
      <c r="K143" s="135">
        <v>0.64500000000000002</v>
      </c>
      <c r="L143" s="94">
        <f t="shared" si="29"/>
        <v>-2.463733314895622E-2</v>
      </c>
      <c r="M143" s="92">
        <f t="shared" si="30"/>
        <v>-2.4920000000000001E-2</v>
      </c>
      <c r="N143" s="92">
        <f t="shared" si="27"/>
        <v>-2.0766666666666668E-3</v>
      </c>
      <c r="O143" s="90"/>
      <c r="P143" s="122">
        <v>40238</v>
      </c>
      <c r="Q143" s="137" t="e">
        <f t="shared" si="37"/>
        <v>#DIV/0!</v>
      </c>
      <c r="R143" s="110">
        <f t="shared" si="31"/>
        <v>0</v>
      </c>
      <c r="S143" s="110" t="e">
        <f t="shared" si="32"/>
        <v>#DIV/0!</v>
      </c>
      <c r="T143" s="110">
        <f t="shared" si="33"/>
        <v>0</v>
      </c>
      <c r="U143" s="110" t="e">
        <f t="shared" si="34"/>
        <v>#DIV/0!</v>
      </c>
      <c r="V143" s="90"/>
      <c r="W143" s="49" t="e">
        <f t="shared" si="35"/>
        <v>#DIV/0!</v>
      </c>
      <c r="X143" s="49" t="e">
        <f t="shared" si="38"/>
        <v>#DIV/0!</v>
      </c>
    </row>
    <row r="144" spans="1:24" s="16" customFormat="1" x14ac:dyDescent="0.2">
      <c r="A144" s="121">
        <v>40269</v>
      </c>
      <c r="B144" s="106">
        <f t="shared" si="36"/>
        <v>0</v>
      </c>
      <c r="C144" s="140"/>
      <c r="D144" s="140"/>
      <c r="E144" s="140"/>
      <c r="F144" s="106">
        <f t="shared" si="28"/>
        <v>0</v>
      </c>
      <c r="G144" s="107"/>
      <c r="H144" s="151"/>
      <c r="I144" s="92">
        <f t="shared" si="26"/>
        <v>0</v>
      </c>
      <c r="J144" s="22"/>
      <c r="K144" s="135">
        <v>0.64500000000000002</v>
      </c>
      <c r="L144" s="94">
        <f t="shared" si="29"/>
        <v>-2.463733314895622E-2</v>
      </c>
      <c r="M144" s="92">
        <f t="shared" si="30"/>
        <v>-2.4920000000000001E-2</v>
      </c>
      <c r="N144" s="92">
        <f t="shared" si="27"/>
        <v>-2.0766666666666668E-3</v>
      </c>
      <c r="O144" s="90"/>
      <c r="P144" s="122">
        <v>40269</v>
      </c>
      <c r="Q144" s="137" t="e">
        <f t="shared" si="37"/>
        <v>#DIV/0!</v>
      </c>
      <c r="R144" s="110">
        <f t="shared" si="31"/>
        <v>0</v>
      </c>
      <c r="S144" s="110" t="e">
        <f t="shared" si="32"/>
        <v>#DIV/0!</v>
      </c>
      <c r="T144" s="110">
        <f t="shared" si="33"/>
        <v>0</v>
      </c>
      <c r="U144" s="110" t="e">
        <f t="shared" si="34"/>
        <v>#DIV/0!</v>
      </c>
      <c r="V144" s="90"/>
      <c r="W144" s="49" t="e">
        <f t="shared" si="35"/>
        <v>#DIV/0!</v>
      </c>
      <c r="X144" s="49" t="e">
        <f t="shared" si="38"/>
        <v>#DIV/0!</v>
      </c>
    </row>
    <row r="145" spans="1:24" s="16" customFormat="1" x14ac:dyDescent="0.2">
      <c r="A145" s="121">
        <v>40299</v>
      </c>
      <c r="B145" s="106">
        <f t="shared" si="36"/>
        <v>0</v>
      </c>
      <c r="C145" s="140"/>
      <c r="D145" s="140"/>
      <c r="E145" s="140"/>
      <c r="F145" s="106">
        <f t="shared" si="28"/>
        <v>0</v>
      </c>
      <c r="G145" s="107"/>
      <c r="H145" s="151"/>
      <c r="I145" s="92">
        <f t="shared" si="26"/>
        <v>0</v>
      </c>
      <c r="J145" s="22"/>
      <c r="K145" s="135">
        <v>0.68700000000000006</v>
      </c>
      <c r="L145" s="94">
        <f t="shared" si="29"/>
        <v>-2.4226749151365246E-2</v>
      </c>
      <c r="M145" s="92">
        <f t="shared" si="30"/>
        <v>-2.4500000000000001E-2</v>
      </c>
      <c r="N145" s="92">
        <f t="shared" si="27"/>
        <v>-2.0416666666666669E-3</v>
      </c>
      <c r="O145" s="90"/>
      <c r="P145" s="122">
        <v>40299</v>
      </c>
      <c r="Q145" s="137" t="e">
        <f t="shared" si="37"/>
        <v>#DIV/0!</v>
      </c>
      <c r="R145" s="110">
        <f t="shared" si="31"/>
        <v>0</v>
      </c>
      <c r="S145" s="110" t="e">
        <f t="shared" si="32"/>
        <v>#DIV/0!</v>
      </c>
      <c r="T145" s="110">
        <f t="shared" si="33"/>
        <v>0</v>
      </c>
      <c r="U145" s="110" t="e">
        <f t="shared" si="34"/>
        <v>#DIV/0!</v>
      </c>
      <c r="V145" s="90"/>
      <c r="W145" s="49" t="e">
        <f t="shared" si="35"/>
        <v>#DIV/0!</v>
      </c>
      <c r="X145" s="49" t="e">
        <f t="shared" si="38"/>
        <v>#DIV/0!</v>
      </c>
    </row>
    <row r="146" spans="1:24" s="16" customFormat="1" x14ac:dyDescent="0.2">
      <c r="A146" s="121">
        <v>40330</v>
      </c>
      <c r="B146" s="106">
        <f t="shared" si="36"/>
        <v>0</v>
      </c>
      <c r="C146" s="140"/>
      <c r="D146" s="140"/>
      <c r="E146" s="140"/>
      <c r="F146" s="106">
        <f t="shared" si="28"/>
        <v>0</v>
      </c>
      <c r="G146" s="107"/>
      <c r="H146" s="151"/>
      <c r="I146" s="92">
        <f t="shared" si="26"/>
        <v>0</v>
      </c>
      <c r="J146" s="22"/>
      <c r="K146" s="135">
        <v>0.72799999999999998</v>
      </c>
      <c r="L146" s="94">
        <f t="shared" si="29"/>
        <v>-2.3825788148135518E-2</v>
      </c>
      <c r="M146" s="92">
        <f t="shared" si="30"/>
        <v>-2.409E-2</v>
      </c>
      <c r="N146" s="92">
        <f t="shared" si="27"/>
        <v>-2.0075000000000002E-3</v>
      </c>
      <c r="O146" s="90"/>
      <c r="P146" s="122">
        <v>40330</v>
      </c>
      <c r="Q146" s="137" t="e">
        <f t="shared" si="37"/>
        <v>#DIV/0!</v>
      </c>
      <c r="R146" s="110">
        <f t="shared" si="31"/>
        <v>0</v>
      </c>
      <c r="S146" s="110" t="e">
        <f t="shared" si="32"/>
        <v>#DIV/0!</v>
      </c>
      <c r="T146" s="110">
        <f t="shared" si="33"/>
        <v>0</v>
      </c>
      <c r="U146" s="110" t="e">
        <f t="shared" si="34"/>
        <v>#DIV/0!</v>
      </c>
      <c r="V146" s="90"/>
      <c r="W146" s="49" t="e">
        <f t="shared" si="35"/>
        <v>#DIV/0!</v>
      </c>
      <c r="X146" s="49" t="e">
        <f t="shared" si="38"/>
        <v>#DIV/0!</v>
      </c>
    </row>
    <row r="147" spans="1:24" s="16" customFormat="1" x14ac:dyDescent="0.2">
      <c r="A147" s="121">
        <v>40360</v>
      </c>
      <c r="B147" s="106">
        <f t="shared" si="36"/>
        <v>0</v>
      </c>
      <c r="C147" s="140"/>
      <c r="D147" s="140"/>
      <c r="E147" s="140"/>
      <c r="F147" s="106">
        <f t="shared" si="28"/>
        <v>0</v>
      </c>
      <c r="G147" s="107"/>
      <c r="H147" s="151"/>
      <c r="I147" s="92">
        <f t="shared" si="26"/>
        <v>0</v>
      </c>
      <c r="J147" s="22"/>
      <c r="K147" s="135">
        <v>0.84899999999999998</v>
      </c>
      <c r="L147" s="94">
        <f t="shared" si="29"/>
        <v>-2.2641583464471204E-2</v>
      </c>
      <c r="M147" s="92">
        <f t="shared" si="30"/>
        <v>-2.2880000000000005E-2</v>
      </c>
      <c r="N147" s="92">
        <f t="shared" si="27"/>
        <v>-1.906666666666667E-3</v>
      </c>
      <c r="O147" s="90"/>
      <c r="P147" s="122">
        <v>40360</v>
      </c>
      <c r="Q147" s="137" t="e">
        <f t="shared" si="37"/>
        <v>#DIV/0!</v>
      </c>
      <c r="R147" s="110">
        <f t="shared" si="31"/>
        <v>0</v>
      </c>
      <c r="S147" s="110" t="e">
        <f t="shared" si="32"/>
        <v>#DIV/0!</v>
      </c>
      <c r="T147" s="110">
        <f t="shared" si="33"/>
        <v>0</v>
      </c>
      <c r="U147" s="110" t="e">
        <f t="shared" si="34"/>
        <v>#DIV/0!</v>
      </c>
      <c r="V147" s="90"/>
      <c r="W147" s="49" t="e">
        <f t="shared" si="35"/>
        <v>#DIV/0!</v>
      </c>
      <c r="X147" s="49" t="e">
        <f t="shared" si="38"/>
        <v>#DIV/0!</v>
      </c>
    </row>
    <row r="148" spans="1:24" s="16" customFormat="1" x14ac:dyDescent="0.2">
      <c r="A148" s="121">
        <v>40391</v>
      </c>
      <c r="B148" s="106">
        <f t="shared" si="36"/>
        <v>0</v>
      </c>
      <c r="C148" s="141"/>
      <c r="D148" s="140"/>
      <c r="E148" s="140"/>
      <c r="F148" s="106">
        <f t="shared" si="28"/>
        <v>0</v>
      </c>
      <c r="G148" s="107"/>
      <c r="H148" s="151"/>
      <c r="I148" s="92">
        <f t="shared" si="26"/>
        <v>0</v>
      </c>
      <c r="J148" s="22"/>
      <c r="K148" s="135">
        <v>0.89600000000000002</v>
      </c>
      <c r="L148" s="94">
        <f t="shared" si="29"/>
        <v>-2.2181248147227328E-2</v>
      </c>
      <c r="M148" s="92">
        <f t="shared" si="30"/>
        <v>-2.2409999999999999E-2</v>
      </c>
      <c r="N148" s="92">
        <f t="shared" si="27"/>
        <v>-1.8675E-3</v>
      </c>
      <c r="O148" s="90"/>
      <c r="P148" s="122">
        <v>40391</v>
      </c>
      <c r="Q148" s="137" t="e">
        <f t="shared" si="37"/>
        <v>#DIV/0!</v>
      </c>
      <c r="R148" s="110">
        <f t="shared" si="31"/>
        <v>0</v>
      </c>
      <c r="S148" s="110" t="e">
        <f t="shared" si="32"/>
        <v>#DIV/0!</v>
      </c>
      <c r="T148" s="110">
        <f t="shared" si="33"/>
        <v>0</v>
      </c>
      <c r="U148" s="110" t="e">
        <f t="shared" si="34"/>
        <v>#DIV/0!</v>
      </c>
      <c r="V148" s="90"/>
      <c r="W148" s="49" t="e">
        <f t="shared" si="35"/>
        <v>#DIV/0!</v>
      </c>
      <c r="X148" s="49" t="e">
        <f t="shared" si="38"/>
        <v>#DIV/0!</v>
      </c>
    </row>
    <row r="149" spans="1:24" s="16" customFormat="1" x14ac:dyDescent="0.2">
      <c r="A149" s="121">
        <v>40422</v>
      </c>
      <c r="B149" s="106">
        <f t="shared" si="36"/>
        <v>0</v>
      </c>
      <c r="C149" s="140"/>
      <c r="D149" s="140"/>
      <c r="E149" s="140"/>
      <c r="F149" s="106">
        <f t="shared" si="28"/>
        <v>0</v>
      </c>
      <c r="G149" s="107"/>
      <c r="H149" s="151"/>
      <c r="I149" s="92">
        <f t="shared" si="26"/>
        <v>0</v>
      </c>
      <c r="J149" s="22"/>
      <c r="K149" s="135">
        <v>0.88100000000000001</v>
      </c>
      <c r="L149" s="94">
        <f t="shared" si="29"/>
        <v>-2.2328185262867395E-2</v>
      </c>
      <c r="M149" s="92">
        <f t="shared" si="30"/>
        <v>-2.2560000000000004E-2</v>
      </c>
      <c r="N149" s="92">
        <f t="shared" si="27"/>
        <v>-1.8800000000000004E-3</v>
      </c>
      <c r="O149" s="90"/>
      <c r="P149" s="122">
        <v>40422</v>
      </c>
      <c r="Q149" s="137" t="e">
        <f t="shared" si="37"/>
        <v>#DIV/0!</v>
      </c>
      <c r="R149" s="110">
        <f t="shared" si="31"/>
        <v>0</v>
      </c>
      <c r="S149" s="110" t="e">
        <f t="shared" si="32"/>
        <v>#DIV/0!</v>
      </c>
      <c r="T149" s="110">
        <f t="shared" si="33"/>
        <v>0</v>
      </c>
      <c r="U149" s="110" t="e">
        <f t="shared" si="34"/>
        <v>#DIV/0!</v>
      </c>
      <c r="V149" s="90"/>
      <c r="W149" s="49" t="e">
        <f t="shared" si="35"/>
        <v>#DIV/0!</v>
      </c>
      <c r="X149" s="49" t="e">
        <f t="shared" si="38"/>
        <v>#DIV/0!</v>
      </c>
    </row>
    <row r="150" spans="1:24" s="16" customFormat="1" x14ac:dyDescent="0.2">
      <c r="A150" s="121">
        <v>40452</v>
      </c>
      <c r="B150" s="106">
        <f t="shared" si="36"/>
        <v>0</v>
      </c>
      <c r="C150" s="140"/>
      <c r="D150" s="140"/>
      <c r="E150" s="140"/>
      <c r="F150" s="106">
        <f t="shared" si="28"/>
        <v>0</v>
      </c>
      <c r="G150" s="107"/>
      <c r="H150" s="151"/>
      <c r="I150" s="92">
        <f t="shared" si="26"/>
        <v>0</v>
      </c>
      <c r="J150" s="22"/>
      <c r="K150" s="135">
        <v>0.998</v>
      </c>
      <c r="L150" s="94">
        <f t="shared" si="29"/>
        <v>-2.1181538785207454E-2</v>
      </c>
      <c r="M150" s="92">
        <f t="shared" si="30"/>
        <v>-2.1390000000000003E-2</v>
      </c>
      <c r="N150" s="92">
        <f t="shared" si="27"/>
        <v>-1.7825000000000002E-3</v>
      </c>
      <c r="O150" s="90"/>
      <c r="P150" s="122">
        <v>40452</v>
      </c>
      <c r="Q150" s="137" t="e">
        <f t="shared" si="37"/>
        <v>#DIV/0!</v>
      </c>
      <c r="R150" s="110">
        <f t="shared" si="31"/>
        <v>0</v>
      </c>
      <c r="S150" s="110" t="e">
        <f t="shared" si="32"/>
        <v>#DIV/0!</v>
      </c>
      <c r="T150" s="110">
        <f t="shared" si="33"/>
        <v>0</v>
      </c>
      <c r="U150" s="110" t="e">
        <f t="shared" si="34"/>
        <v>#DIV/0!</v>
      </c>
      <c r="V150" s="90"/>
      <c r="W150" s="49" t="e">
        <f t="shared" si="35"/>
        <v>#DIV/0!</v>
      </c>
      <c r="X150" s="49" t="e">
        <f t="shared" si="38"/>
        <v>#DIV/0!</v>
      </c>
    </row>
    <row r="151" spans="1:24" s="16" customFormat="1" x14ac:dyDescent="0.2">
      <c r="A151" s="121">
        <v>40483</v>
      </c>
      <c r="B151" s="106">
        <f t="shared" si="36"/>
        <v>0</v>
      </c>
      <c r="C151" s="140"/>
      <c r="D151" s="140"/>
      <c r="E151" s="140"/>
      <c r="F151" s="106">
        <f t="shared" si="28"/>
        <v>0</v>
      </c>
      <c r="G151" s="107"/>
      <c r="H151" s="151"/>
      <c r="I151" s="92">
        <f t="shared" si="26"/>
        <v>0</v>
      </c>
      <c r="J151" s="22"/>
      <c r="K151" s="135">
        <v>1.042</v>
      </c>
      <c r="L151" s="94">
        <f t="shared" si="29"/>
        <v>-2.0750002429145153E-2</v>
      </c>
      <c r="M151" s="92">
        <f t="shared" si="30"/>
        <v>-2.0950000000000003E-2</v>
      </c>
      <c r="N151" s="92">
        <f t="shared" si="27"/>
        <v>-1.7458333333333336E-3</v>
      </c>
      <c r="O151" s="90"/>
      <c r="P151" s="122">
        <v>40483</v>
      </c>
      <c r="Q151" s="137" t="e">
        <f t="shared" si="37"/>
        <v>#DIV/0!</v>
      </c>
      <c r="R151" s="110">
        <f t="shared" si="31"/>
        <v>0</v>
      </c>
      <c r="S151" s="110" t="e">
        <f t="shared" si="32"/>
        <v>#DIV/0!</v>
      </c>
      <c r="T151" s="110">
        <f t="shared" si="33"/>
        <v>0</v>
      </c>
      <c r="U151" s="110" t="e">
        <f t="shared" si="34"/>
        <v>#DIV/0!</v>
      </c>
      <c r="V151" s="90"/>
      <c r="W151" s="49" t="e">
        <f t="shared" si="35"/>
        <v>#DIV/0!</v>
      </c>
      <c r="X151" s="49" t="e">
        <f t="shared" si="38"/>
        <v>#DIV/0!</v>
      </c>
    </row>
    <row r="152" spans="1:24" s="16" customFormat="1" x14ac:dyDescent="0.2">
      <c r="A152" s="121">
        <v>40513</v>
      </c>
      <c r="B152" s="106">
        <f t="shared" si="36"/>
        <v>0</v>
      </c>
      <c r="C152" s="140"/>
      <c r="D152" s="140"/>
      <c r="E152" s="140"/>
      <c r="F152" s="106">
        <f t="shared" si="28"/>
        <v>0</v>
      </c>
      <c r="G152" s="107"/>
      <c r="H152" s="151"/>
      <c r="I152" s="92">
        <f t="shared" si="26"/>
        <v>0</v>
      </c>
      <c r="J152" s="22"/>
      <c r="K152" s="135">
        <v>1.022</v>
      </c>
      <c r="L152" s="94">
        <f t="shared" si="29"/>
        <v>-2.0946176933334559E-2</v>
      </c>
      <c r="M152" s="92">
        <f t="shared" si="30"/>
        <v>-2.1150000000000002E-2</v>
      </c>
      <c r="N152" s="92">
        <f t="shared" si="27"/>
        <v>-1.7625000000000002E-3</v>
      </c>
      <c r="O152" s="90"/>
      <c r="P152" s="122">
        <v>40513</v>
      </c>
      <c r="Q152" s="137" t="e">
        <f t="shared" si="37"/>
        <v>#DIV/0!</v>
      </c>
      <c r="R152" s="110">
        <f t="shared" si="31"/>
        <v>0</v>
      </c>
      <c r="S152" s="110" t="e">
        <f t="shared" si="32"/>
        <v>#DIV/0!</v>
      </c>
      <c r="T152" s="110">
        <f t="shared" si="33"/>
        <v>0</v>
      </c>
      <c r="U152" s="110" t="e">
        <f t="shared" si="34"/>
        <v>#DIV/0!</v>
      </c>
      <c r="V152" s="90"/>
      <c r="W152" s="49" t="e">
        <f t="shared" si="35"/>
        <v>#DIV/0!</v>
      </c>
      <c r="X152" s="49" t="e">
        <f t="shared" si="38"/>
        <v>#DIV/0!</v>
      </c>
    </row>
    <row r="153" spans="1:24" s="16" customFormat="1" x14ac:dyDescent="0.2">
      <c r="A153" s="121">
        <v>40544</v>
      </c>
      <c r="B153" s="106">
        <f t="shared" si="36"/>
        <v>0</v>
      </c>
      <c r="C153" s="140"/>
      <c r="D153" s="140"/>
      <c r="E153" s="140"/>
      <c r="F153" s="106">
        <f t="shared" si="28"/>
        <v>0</v>
      </c>
      <c r="G153" s="107"/>
      <c r="H153" s="151"/>
      <c r="I153" s="92">
        <f t="shared" si="26"/>
        <v>0</v>
      </c>
      <c r="J153" s="22"/>
      <c r="K153" s="135">
        <v>1.0169999999999999</v>
      </c>
      <c r="L153" s="94">
        <f t="shared" si="29"/>
        <v>-2.09952149301601E-2</v>
      </c>
      <c r="M153" s="92">
        <f t="shared" si="30"/>
        <v>-2.1200000000000004E-2</v>
      </c>
      <c r="N153" s="92">
        <f t="shared" si="27"/>
        <v>-1.766666666666667E-3</v>
      </c>
      <c r="O153" s="90"/>
      <c r="P153" s="122">
        <v>40544</v>
      </c>
      <c r="Q153" s="137" t="e">
        <f t="shared" si="37"/>
        <v>#DIV/0!</v>
      </c>
      <c r="R153" s="110">
        <f t="shared" si="31"/>
        <v>0</v>
      </c>
      <c r="S153" s="110" t="e">
        <f t="shared" si="32"/>
        <v>#DIV/0!</v>
      </c>
      <c r="T153" s="110">
        <f t="shared" si="33"/>
        <v>0</v>
      </c>
      <c r="U153" s="110" t="e">
        <f t="shared" si="34"/>
        <v>#DIV/0!</v>
      </c>
      <c r="V153" s="90"/>
      <c r="W153" s="49" t="e">
        <f t="shared" si="35"/>
        <v>#DIV/0!</v>
      </c>
      <c r="X153" s="49" t="e">
        <f t="shared" si="38"/>
        <v>#DIV/0!</v>
      </c>
    </row>
    <row r="154" spans="1:24" s="16" customFormat="1" x14ac:dyDescent="0.2">
      <c r="A154" s="121">
        <v>40575</v>
      </c>
      <c r="B154" s="106">
        <f t="shared" si="36"/>
        <v>0</v>
      </c>
      <c r="C154" s="140"/>
      <c r="D154" s="140"/>
      <c r="E154" s="140"/>
      <c r="F154" s="106">
        <f t="shared" si="28"/>
        <v>0</v>
      </c>
      <c r="G154" s="107"/>
      <c r="H154" s="151"/>
      <c r="I154" s="92">
        <f t="shared" si="26"/>
        <v>0</v>
      </c>
      <c r="J154" s="22"/>
      <c r="K154" s="135">
        <v>1.087</v>
      </c>
      <c r="L154" s="94">
        <f t="shared" si="29"/>
        <v>-2.0308478045259037E-2</v>
      </c>
      <c r="M154" s="92">
        <f t="shared" si="30"/>
        <v>-2.0500000000000004E-2</v>
      </c>
      <c r="N154" s="92">
        <f t="shared" si="27"/>
        <v>-1.7083333333333336E-3</v>
      </c>
      <c r="O154" s="90"/>
      <c r="P154" s="122">
        <v>40575</v>
      </c>
      <c r="Q154" s="137" t="e">
        <f t="shared" si="37"/>
        <v>#DIV/0!</v>
      </c>
      <c r="R154" s="110">
        <f t="shared" si="31"/>
        <v>0</v>
      </c>
      <c r="S154" s="110" t="e">
        <f t="shared" si="32"/>
        <v>#DIV/0!</v>
      </c>
      <c r="T154" s="110">
        <f t="shared" si="33"/>
        <v>0</v>
      </c>
      <c r="U154" s="110" t="e">
        <f t="shared" si="34"/>
        <v>#DIV/0!</v>
      </c>
      <c r="V154" s="90"/>
      <c r="W154" s="49" t="e">
        <f t="shared" si="35"/>
        <v>#DIV/0!</v>
      </c>
      <c r="X154" s="49" t="e">
        <f t="shared" si="38"/>
        <v>#DIV/0!</v>
      </c>
    </row>
    <row r="155" spans="1:24" s="16" customFormat="1" x14ac:dyDescent="0.2">
      <c r="A155" s="121">
        <v>40603</v>
      </c>
      <c r="B155" s="106">
        <f t="shared" si="36"/>
        <v>0</v>
      </c>
      <c r="C155" s="140"/>
      <c r="D155" s="140"/>
      <c r="E155" s="140"/>
      <c r="F155" s="106">
        <f t="shared" si="28"/>
        <v>0</v>
      </c>
      <c r="G155" s="107"/>
      <c r="H155" s="151"/>
      <c r="I155" s="92">
        <f t="shared" si="26"/>
        <v>0</v>
      </c>
      <c r="J155" s="22"/>
      <c r="K155" s="135">
        <v>1.1759999999999999</v>
      </c>
      <c r="L155" s="94">
        <f t="shared" si="29"/>
        <v>-1.9434703522758667E-2</v>
      </c>
      <c r="M155" s="92">
        <f t="shared" si="30"/>
        <v>-1.9610000000000002E-2</v>
      </c>
      <c r="N155" s="92">
        <f t="shared" si="27"/>
        <v>-1.6341666666666668E-3</v>
      </c>
      <c r="O155" s="90"/>
      <c r="P155" s="122">
        <v>40603</v>
      </c>
      <c r="Q155" s="137" t="e">
        <f t="shared" si="37"/>
        <v>#DIV/0!</v>
      </c>
      <c r="R155" s="110">
        <f t="shared" si="31"/>
        <v>0</v>
      </c>
      <c r="S155" s="110" t="e">
        <f t="shared" si="32"/>
        <v>#DIV/0!</v>
      </c>
      <c r="T155" s="110">
        <f t="shared" si="33"/>
        <v>0</v>
      </c>
      <c r="U155" s="110" t="e">
        <f t="shared" si="34"/>
        <v>#DIV/0!</v>
      </c>
      <c r="V155" s="90"/>
      <c r="W155" s="49" t="e">
        <f t="shared" si="35"/>
        <v>#DIV/0!</v>
      </c>
      <c r="X155" s="49" t="e">
        <f t="shared" si="38"/>
        <v>#DIV/0!</v>
      </c>
    </row>
    <row r="156" spans="1:24" s="16" customFormat="1" x14ac:dyDescent="0.2">
      <c r="A156" s="121">
        <v>40634</v>
      </c>
      <c r="B156" s="106">
        <f t="shared" si="36"/>
        <v>0</v>
      </c>
      <c r="C156" s="140"/>
      <c r="D156" s="140"/>
      <c r="E156" s="140"/>
      <c r="F156" s="106">
        <f t="shared" si="28"/>
        <v>0</v>
      </c>
      <c r="G156" s="107"/>
      <c r="H156" s="151"/>
      <c r="I156" s="92">
        <f t="shared" si="26"/>
        <v>0</v>
      </c>
      <c r="J156" s="22"/>
      <c r="K156" s="135">
        <v>1.323</v>
      </c>
      <c r="L156" s="94">
        <f t="shared" si="29"/>
        <v>-1.7989938398192629E-2</v>
      </c>
      <c r="M156" s="92">
        <f t="shared" si="30"/>
        <v>-1.8140000000000003E-2</v>
      </c>
      <c r="N156" s="92">
        <f t="shared" si="27"/>
        <v>-1.511666666666667E-3</v>
      </c>
      <c r="O156" s="90"/>
      <c r="P156" s="122">
        <v>40634</v>
      </c>
      <c r="Q156" s="137" t="e">
        <f t="shared" si="37"/>
        <v>#DIV/0!</v>
      </c>
      <c r="R156" s="110">
        <f t="shared" si="31"/>
        <v>0</v>
      </c>
      <c r="S156" s="110" t="e">
        <f t="shared" si="32"/>
        <v>#DIV/0!</v>
      </c>
      <c r="T156" s="110">
        <f t="shared" si="33"/>
        <v>0</v>
      </c>
      <c r="U156" s="110" t="e">
        <f t="shared" si="34"/>
        <v>#DIV/0!</v>
      </c>
      <c r="V156" s="90"/>
      <c r="W156" s="49" t="e">
        <f t="shared" si="35"/>
        <v>#DIV/0!</v>
      </c>
      <c r="X156" s="49" t="e">
        <f t="shared" si="38"/>
        <v>#DIV/0!</v>
      </c>
    </row>
    <row r="157" spans="1:24" s="16" customFormat="1" x14ac:dyDescent="0.2">
      <c r="A157" s="121">
        <v>40664</v>
      </c>
      <c r="B157" s="106">
        <f t="shared" si="36"/>
        <v>0</v>
      </c>
      <c r="C157" s="140"/>
      <c r="D157" s="140"/>
      <c r="E157" s="140"/>
      <c r="F157" s="106">
        <f t="shared" si="28"/>
        <v>0</v>
      </c>
      <c r="G157" s="107"/>
      <c r="H157" s="151"/>
      <c r="I157" s="92">
        <f t="shared" si="26"/>
        <v>0</v>
      </c>
      <c r="J157" s="22"/>
      <c r="K157" s="135">
        <v>1.425</v>
      </c>
      <c r="L157" s="94">
        <f t="shared" si="29"/>
        <v>-1.6986301857911057E-2</v>
      </c>
      <c r="M157" s="92">
        <f t="shared" si="30"/>
        <v>-1.7120000000000003E-2</v>
      </c>
      <c r="N157" s="92">
        <f t="shared" si="27"/>
        <v>-1.426666666666667E-3</v>
      </c>
      <c r="O157" s="90"/>
      <c r="P157" s="122">
        <v>40664</v>
      </c>
      <c r="Q157" s="137" t="e">
        <f t="shared" si="37"/>
        <v>#DIV/0!</v>
      </c>
      <c r="R157" s="110">
        <f t="shared" si="31"/>
        <v>0</v>
      </c>
      <c r="S157" s="110" t="e">
        <f t="shared" si="32"/>
        <v>#DIV/0!</v>
      </c>
      <c r="T157" s="110">
        <f t="shared" si="33"/>
        <v>0</v>
      </c>
      <c r="U157" s="110" t="e">
        <f t="shared" si="34"/>
        <v>#DIV/0!</v>
      </c>
      <c r="V157" s="90"/>
      <c r="W157" s="49" t="e">
        <f t="shared" si="35"/>
        <v>#DIV/0!</v>
      </c>
      <c r="X157" s="49" t="e">
        <f t="shared" si="38"/>
        <v>#DIV/0!</v>
      </c>
    </row>
    <row r="158" spans="1:24" s="16" customFormat="1" x14ac:dyDescent="0.2">
      <c r="A158" s="121">
        <v>40695</v>
      </c>
      <c r="B158" s="106">
        <f t="shared" si="36"/>
        <v>0</v>
      </c>
      <c r="C158" s="140"/>
      <c r="D158" s="140"/>
      <c r="E158" s="140"/>
      <c r="F158" s="106">
        <f t="shared" si="28"/>
        <v>0</v>
      </c>
      <c r="G158" s="107"/>
      <c r="H158" s="151"/>
      <c r="I158" s="92">
        <f t="shared" si="26"/>
        <v>0</v>
      </c>
      <c r="J158" s="22"/>
      <c r="K158" s="135">
        <v>1.4890000000000001</v>
      </c>
      <c r="L158" s="94">
        <f t="shared" si="29"/>
        <v>-1.6356089146628783E-2</v>
      </c>
      <c r="M158" s="92">
        <f t="shared" si="30"/>
        <v>-1.6480000000000002E-2</v>
      </c>
      <c r="N158" s="92">
        <f t="shared" si="27"/>
        <v>-1.3733333333333334E-3</v>
      </c>
      <c r="O158" s="90"/>
      <c r="P158" s="122">
        <v>40695</v>
      </c>
      <c r="Q158" s="137" t="e">
        <f t="shared" si="37"/>
        <v>#DIV/0!</v>
      </c>
      <c r="R158" s="110">
        <f t="shared" si="31"/>
        <v>0</v>
      </c>
      <c r="S158" s="110" t="e">
        <f t="shared" si="32"/>
        <v>#DIV/0!</v>
      </c>
      <c r="T158" s="110">
        <f t="shared" si="33"/>
        <v>0</v>
      </c>
      <c r="U158" s="110" t="e">
        <f t="shared" si="34"/>
        <v>#DIV/0!</v>
      </c>
      <c r="V158" s="90"/>
      <c r="W158" s="49" t="e">
        <f t="shared" si="35"/>
        <v>#DIV/0!</v>
      </c>
      <c r="X158" s="49" t="e">
        <f t="shared" si="38"/>
        <v>#DIV/0!</v>
      </c>
    </row>
    <row r="159" spans="1:24" s="16" customFormat="1" x14ac:dyDescent="0.2">
      <c r="A159" s="121">
        <v>40725</v>
      </c>
      <c r="B159" s="106">
        <f t="shared" si="36"/>
        <v>0</v>
      </c>
      <c r="C159" s="140"/>
      <c r="D159" s="140"/>
      <c r="E159" s="140"/>
      <c r="F159" s="106">
        <f t="shared" si="28"/>
        <v>0</v>
      </c>
      <c r="G159" s="107"/>
      <c r="H159" s="151"/>
      <c r="I159" s="92">
        <f t="shared" si="26"/>
        <v>0</v>
      </c>
      <c r="J159" s="22"/>
      <c r="K159" s="135">
        <v>1.5980000000000001</v>
      </c>
      <c r="L159" s="94">
        <f t="shared" si="29"/>
        <v>-1.5281905533160112E-2</v>
      </c>
      <c r="M159" s="92">
        <f t="shared" si="30"/>
        <v>-1.5390000000000001E-2</v>
      </c>
      <c r="N159" s="92">
        <f t="shared" si="27"/>
        <v>-1.2825E-3</v>
      </c>
      <c r="O159" s="90"/>
      <c r="P159" s="122">
        <v>40725</v>
      </c>
      <c r="Q159" s="137" t="e">
        <f t="shared" si="37"/>
        <v>#DIV/0!</v>
      </c>
      <c r="R159" s="110">
        <f t="shared" si="31"/>
        <v>0</v>
      </c>
      <c r="S159" s="110" t="e">
        <f t="shared" si="32"/>
        <v>#DIV/0!</v>
      </c>
      <c r="T159" s="110">
        <f t="shared" si="33"/>
        <v>0</v>
      </c>
      <c r="U159" s="110" t="e">
        <f t="shared" si="34"/>
        <v>#DIV/0!</v>
      </c>
      <c r="V159" s="90"/>
      <c r="W159" s="49" t="e">
        <f t="shared" si="35"/>
        <v>#DIV/0!</v>
      </c>
      <c r="X159" s="49" t="e">
        <f t="shared" si="38"/>
        <v>#DIV/0!</v>
      </c>
    </row>
    <row r="160" spans="1:24" s="16" customFormat="1" x14ac:dyDescent="0.2">
      <c r="A160" s="121">
        <v>40756</v>
      </c>
      <c r="B160" s="106">
        <f t="shared" si="36"/>
        <v>0</v>
      </c>
      <c r="C160" s="140"/>
      <c r="D160" s="140"/>
      <c r="E160" s="140"/>
      <c r="F160" s="106">
        <f t="shared" si="28"/>
        <v>0</v>
      </c>
      <c r="G160" s="107"/>
      <c r="H160" s="151"/>
      <c r="I160" s="92">
        <f t="shared" si="26"/>
        <v>0</v>
      </c>
      <c r="J160" s="22"/>
      <c r="K160" s="135">
        <v>1.552</v>
      </c>
      <c r="L160" s="94">
        <f t="shared" si="29"/>
        <v>-1.5735361802633019E-2</v>
      </c>
      <c r="M160" s="92">
        <f t="shared" si="30"/>
        <v>-1.5850000000000003E-2</v>
      </c>
      <c r="N160" s="92">
        <f t="shared" si="27"/>
        <v>-1.3208333333333336E-3</v>
      </c>
      <c r="O160" s="90"/>
      <c r="P160" s="122">
        <v>40756</v>
      </c>
      <c r="Q160" s="137" t="e">
        <f t="shared" si="37"/>
        <v>#DIV/0!</v>
      </c>
      <c r="R160" s="110">
        <f t="shared" si="31"/>
        <v>0</v>
      </c>
      <c r="S160" s="110" t="e">
        <f t="shared" si="32"/>
        <v>#DIV/0!</v>
      </c>
      <c r="T160" s="110">
        <f t="shared" si="33"/>
        <v>0</v>
      </c>
      <c r="U160" s="110" t="e">
        <f t="shared" si="34"/>
        <v>#DIV/0!</v>
      </c>
      <c r="V160" s="90"/>
      <c r="W160" s="49" t="e">
        <f t="shared" si="35"/>
        <v>#DIV/0!</v>
      </c>
      <c r="X160" s="49" t="e">
        <f t="shared" si="38"/>
        <v>#DIV/0!</v>
      </c>
    </row>
    <row r="161" spans="1:24" s="16" customFormat="1" x14ac:dyDescent="0.2">
      <c r="A161" s="121">
        <v>40787</v>
      </c>
      <c r="B161" s="106">
        <f t="shared" si="36"/>
        <v>0</v>
      </c>
      <c r="C161" s="140"/>
      <c r="D161" s="140"/>
      <c r="E161" s="140"/>
      <c r="F161" s="106">
        <f t="shared" si="28"/>
        <v>0</v>
      </c>
      <c r="G161" s="107"/>
      <c r="H161" s="151"/>
      <c r="I161" s="92">
        <f t="shared" si="26"/>
        <v>0</v>
      </c>
      <c r="J161" s="22"/>
      <c r="K161" s="135">
        <v>1.536</v>
      </c>
      <c r="L161" s="94">
        <f t="shared" si="29"/>
        <v>-1.5893040849020657E-2</v>
      </c>
      <c r="M161" s="92">
        <f t="shared" si="30"/>
        <v>-1.6010000000000003E-2</v>
      </c>
      <c r="N161" s="92">
        <f t="shared" si="27"/>
        <v>-1.3341666666666669E-3</v>
      </c>
      <c r="O161" s="90"/>
      <c r="P161" s="122">
        <v>40787</v>
      </c>
      <c r="Q161" s="137" t="e">
        <f t="shared" si="37"/>
        <v>#DIV/0!</v>
      </c>
      <c r="R161" s="110">
        <f t="shared" si="31"/>
        <v>0</v>
      </c>
      <c r="S161" s="110" t="e">
        <f t="shared" si="32"/>
        <v>#DIV/0!</v>
      </c>
      <c r="T161" s="110">
        <f t="shared" si="33"/>
        <v>0</v>
      </c>
      <c r="U161" s="110" t="e">
        <f t="shared" si="34"/>
        <v>#DIV/0!</v>
      </c>
      <c r="V161" s="90"/>
      <c r="W161" s="49" t="e">
        <f t="shared" si="35"/>
        <v>#DIV/0!</v>
      </c>
      <c r="X161" s="49" t="e">
        <f t="shared" si="38"/>
        <v>#DIV/0!</v>
      </c>
    </row>
    <row r="162" spans="1:24" s="16" customFormat="1" x14ac:dyDescent="0.2">
      <c r="A162" s="121">
        <v>40817</v>
      </c>
      <c r="B162" s="106">
        <f t="shared" si="36"/>
        <v>0</v>
      </c>
      <c r="C162" s="140"/>
      <c r="D162" s="140"/>
      <c r="E162" s="140"/>
      <c r="F162" s="106">
        <f t="shared" si="28"/>
        <v>0</v>
      </c>
      <c r="G162" s="107"/>
      <c r="H162" s="151"/>
      <c r="I162" s="92">
        <f t="shared" si="26"/>
        <v>0</v>
      </c>
      <c r="J162" s="22"/>
      <c r="K162" s="135">
        <v>1.5760000000000001</v>
      </c>
      <c r="L162" s="94">
        <f t="shared" si="29"/>
        <v>-1.5498799809809727E-2</v>
      </c>
      <c r="M162" s="92">
        <f t="shared" si="30"/>
        <v>-1.5610000000000002E-2</v>
      </c>
      <c r="N162" s="92">
        <f t="shared" si="27"/>
        <v>-1.3008333333333335E-3</v>
      </c>
      <c r="O162" s="90"/>
      <c r="P162" s="122">
        <v>40817</v>
      </c>
      <c r="Q162" s="137" t="e">
        <f t="shared" si="37"/>
        <v>#DIV/0!</v>
      </c>
      <c r="R162" s="110">
        <f t="shared" si="31"/>
        <v>0</v>
      </c>
      <c r="S162" s="110" t="e">
        <f t="shared" si="32"/>
        <v>#DIV/0!</v>
      </c>
      <c r="T162" s="110">
        <f t="shared" si="33"/>
        <v>0</v>
      </c>
      <c r="U162" s="110" t="e">
        <f t="shared" si="34"/>
        <v>#DIV/0!</v>
      </c>
      <c r="V162" s="90"/>
      <c r="W162" s="49" t="e">
        <f t="shared" si="35"/>
        <v>#DIV/0!</v>
      </c>
      <c r="X162" s="49" t="e">
        <f t="shared" si="38"/>
        <v>#DIV/0!</v>
      </c>
    </row>
    <row r="163" spans="1:24" s="16" customFormat="1" x14ac:dyDescent="0.2">
      <c r="A163" s="121">
        <v>40848</v>
      </c>
      <c r="B163" s="106">
        <f t="shared" si="36"/>
        <v>0</v>
      </c>
      <c r="C163" s="140"/>
      <c r="D163" s="140"/>
      <c r="E163" s="140"/>
      <c r="F163" s="106">
        <f t="shared" si="28"/>
        <v>0</v>
      </c>
      <c r="G163" s="107"/>
      <c r="H163" s="151"/>
      <c r="I163" s="92">
        <f t="shared" si="26"/>
        <v>0</v>
      </c>
      <c r="J163" s="22"/>
      <c r="K163" s="135">
        <v>1.4850000000000001</v>
      </c>
      <c r="L163" s="94">
        <f t="shared" si="29"/>
        <v>-1.6395488288895144E-2</v>
      </c>
      <c r="M163" s="92">
        <f t="shared" si="30"/>
        <v>-1.652E-2</v>
      </c>
      <c r="N163" s="92">
        <f t="shared" si="27"/>
        <v>-1.3766666666666667E-3</v>
      </c>
      <c r="O163" s="90"/>
      <c r="P163" s="122">
        <v>40848</v>
      </c>
      <c r="Q163" s="137" t="e">
        <f t="shared" si="37"/>
        <v>#DIV/0!</v>
      </c>
      <c r="R163" s="110">
        <f t="shared" si="31"/>
        <v>0</v>
      </c>
      <c r="S163" s="110" t="e">
        <f t="shared" si="32"/>
        <v>#DIV/0!</v>
      </c>
      <c r="T163" s="110">
        <f t="shared" si="33"/>
        <v>0</v>
      </c>
      <c r="U163" s="110" t="e">
        <f t="shared" si="34"/>
        <v>#DIV/0!</v>
      </c>
      <c r="V163" s="90"/>
      <c r="W163" s="49" t="e">
        <f t="shared" si="35"/>
        <v>#DIV/0!</v>
      </c>
      <c r="X163" s="49" t="e">
        <f t="shared" si="38"/>
        <v>#DIV/0!</v>
      </c>
    </row>
    <row r="164" spans="1:24" s="16" customFormat="1" x14ac:dyDescent="0.2">
      <c r="A164" s="121">
        <v>40878</v>
      </c>
      <c r="B164" s="106">
        <f t="shared" si="36"/>
        <v>0</v>
      </c>
      <c r="C164" s="140"/>
      <c r="D164" s="140"/>
      <c r="E164" s="140"/>
      <c r="F164" s="106">
        <f t="shared" si="28"/>
        <v>0</v>
      </c>
      <c r="G164" s="107"/>
      <c r="H164" s="151"/>
      <c r="I164" s="92">
        <f t="shared" si="26"/>
        <v>0</v>
      </c>
      <c r="J164" s="22"/>
      <c r="K164" s="135">
        <v>1.4259999999999999</v>
      </c>
      <c r="L164" s="94">
        <f t="shared" si="29"/>
        <v>-1.6976457631380337E-2</v>
      </c>
      <c r="M164" s="92">
        <f t="shared" si="30"/>
        <v>-1.711E-2</v>
      </c>
      <c r="N164" s="92">
        <f t="shared" si="27"/>
        <v>-1.4258333333333334E-3</v>
      </c>
      <c r="O164" s="90"/>
      <c r="P164" s="122">
        <v>40878</v>
      </c>
      <c r="Q164" s="137" t="e">
        <f t="shared" si="37"/>
        <v>#DIV/0!</v>
      </c>
      <c r="R164" s="110">
        <f t="shared" si="31"/>
        <v>0</v>
      </c>
      <c r="S164" s="110" t="e">
        <f t="shared" si="32"/>
        <v>#DIV/0!</v>
      </c>
      <c r="T164" s="110">
        <f t="shared" si="33"/>
        <v>0</v>
      </c>
      <c r="U164" s="110" t="e">
        <f t="shared" si="34"/>
        <v>#DIV/0!</v>
      </c>
      <c r="V164" s="90"/>
      <c r="W164" s="49" t="e">
        <f t="shared" si="35"/>
        <v>#DIV/0!</v>
      </c>
      <c r="X164" s="49" t="e">
        <f t="shared" si="38"/>
        <v>#DIV/0!</v>
      </c>
    </row>
    <row r="165" spans="1:24" s="16" customFormat="1" x14ac:dyDescent="0.2">
      <c r="A165" s="121">
        <v>40909</v>
      </c>
      <c r="B165" s="106">
        <f t="shared" si="36"/>
        <v>0</v>
      </c>
      <c r="C165" s="140"/>
      <c r="D165" s="140"/>
      <c r="E165" s="140"/>
      <c r="F165" s="106">
        <f t="shared" si="28"/>
        <v>0</v>
      </c>
      <c r="G165" s="107"/>
      <c r="H165" s="151"/>
      <c r="I165" s="92">
        <f t="shared" si="26"/>
        <v>0</v>
      </c>
      <c r="J165" s="22"/>
      <c r="K165" s="135">
        <v>1.222</v>
      </c>
      <c r="L165" s="94">
        <f t="shared" si="29"/>
        <v>-1.8982809750294649E-2</v>
      </c>
      <c r="M165" s="92">
        <f t="shared" si="30"/>
        <v>-1.915E-2</v>
      </c>
      <c r="N165" s="92">
        <f t="shared" si="27"/>
        <v>-1.5958333333333334E-3</v>
      </c>
      <c r="O165" s="90"/>
      <c r="P165" s="122">
        <v>40909</v>
      </c>
      <c r="Q165" s="137" t="e">
        <f t="shared" si="37"/>
        <v>#DIV/0!</v>
      </c>
      <c r="R165" s="110">
        <f t="shared" si="31"/>
        <v>0</v>
      </c>
      <c r="S165" s="110" t="e">
        <f t="shared" si="32"/>
        <v>#DIV/0!</v>
      </c>
      <c r="T165" s="110">
        <f t="shared" si="33"/>
        <v>0</v>
      </c>
      <c r="U165" s="110" t="e">
        <f t="shared" si="34"/>
        <v>#DIV/0!</v>
      </c>
      <c r="V165" s="90"/>
      <c r="W165" s="49" t="e">
        <f t="shared" si="35"/>
        <v>#DIV/0!</v>
      </c>
      <c r="X165" s="49" t="e">
        <f t="shared" si="38"/>
        <v>#DIV/0!</v>
      </c>
    </row>
    <row r="166" spans="1:24" s="16" customFormat="1" x14ac:dyDescent="0.2">
      <c r="A166" s="121">
        <v>40940</v>
      </c>
      <c r="B166" s="106">
        <f t="shared" si="36"/>
        <v>0</v>
      </c>
      <c r="C166" s="140"/>
      <c r="D166" s="140"/>
      <c r="E166" s="140"/>
      <c r="F166" s="106">
        <f t="shared" si="28"/>
        <v>0</v>
      </c>
      <c r="G166" s="107"/>
      <c r="H166" s="151"/>
      <c r="I166" s="92">
        <f t="shared" si="26"/>
        <v>0</v>
      </c>
      <c r="J166" s="22"/>
      <c r="K166" s="135">
        <v>1.048</v>
      </c>
      <c r="L166" s="94">
        <f t="shared" si="29"/>
        <v>-2.0691143052013139E-2</v>
      </c>
      <c r="M166" s="92">
        <f t="shared" si="30"/>
        <v>-2.0890000000000002E-2</v>
      </c>
      <c r="N166" s="92">
        <f t="shared" si="27"/>
        <v>-1.7408333333333336E-3</v>
      </c>
      <c r="O166" s="90"/>
      <c r="P166" s="122">
        <v>40940</v>
      </c>
      <c r="Q166" s="137" t="e">
        <f t="shared" si="37"/>
        <v>#DIV/0!</v>
      </c>
      <c r="R166" s="110">
        <f t="shared" si="31"/>
        <v>0</v>
      </c>
      <c r="S166" s="110" t="e">
        <f t="shared" si="32"/>
        <v>#DIV/0!</v>
      </c>
      <c r="T166" s="110">
        <f t="shared" si="33"/>
        <v>0</v>
      </c>
      <c r="U166" s="110" t="e">
        <f t="shared" si="34"/>
        <v>#DIV/0!</v>
      </c>
      <c r="V166" s="90"/>
      <c r="W166" s="49" t="e">
        <f t="shared" si="35"/>
        <v>#DIV/0!</v>
      </c>
      <c r="X166" s="49" t="e">
        <f t="shared" si="38"/>
        <v>#DIV/0!</v>
      </c>
    </row>
    <row r="167" spans="1:24" s="16" customFormat="1" x14ac:dyDescent="0.2">
      <c r="A167" s="121">
        <v>40969</v>
      </c>
      <c r="B167" s="106">
        <f t="shared" si="36"/>
        <v>0</v>
      </c>
      <c r="C167" s="140"/>
      <c r="D167" s="140"/>
      <c r="E167" s="140"/>
      <c r="F167" s="106">
        <f t="shared" si="28"/>
        <v>0</v>
      </c>
      <c r="G167" s="107"/>
      <c r="H167" s="151"/>
      <c r="I167" s="92">
        <f t="shared" si="26"/>
        <v>0</v>
      </c>
      <c r="J167" s="22"/>
      <c r="K167" s="135">
        <v>0.85799999999999998</v>
      </c>
      <c r="L167" s="94">
        <f t="shared" si="29"/>
        <v>-2.255344952948235E-2</v>
      </c>
      <c r="M167" s="92">
        <f t="shared" si="30"/>
        <v>-2.2790000000000005E-2</v>
      </c>
      <c r="N167" s="92">
        <f t="shared" si="27"/>
        <v>-1.8991666666666671E-3</v>
      </c>
      <c r="O167" s="90"/>
      <c r="P167" s="122">
        <v>40969</v>
      </c>
      <c r="Q167" s="137" t="e">
        <f t="shared" si="37"/>
        <v>#DIV/0!</v>
      </c>
      <c r="R167" s="110">
        <f t="shared" si="31"/>
        <v>0</v>
      </c>
      <c r="S167" s="110" t="e">
        <f t="shared" si="32"/>
        <v>#DIV/0!</v>
      </c>
      <c r="T167" s="110">
        <f t="shared" si="33"/>
        <v>0</v>
      </c>
      <c r="U167" s="110" t="e">
        <f t="shared" si="34"/>
        <v>#DIV/0!</v>
      </c>
      <c r="V167" s="90"/>
      <c r="W167" s="49" t="e">
        <f t="shared" si="35"/>
        <v>#DIV/0!</v>
      </c>
      <c r="X167" s="49" t="e">
        <f t="shared" si="38"/>
        <v>#DIV/0!</v>
      </c>
    </row>
    <row r="168" spans="1:24" s="16" customFormat="1" x14ac:dyDescent="0.2">
      <c r="A168" s="121">
        <v>41000</v>
      </c>
      <c r="B168" s="106">
        <f t="shared" si="36"/>
        <v>0</v>
      </c>
      <c r="C168" s="140"/>
      <c r="D168" s="140"/>
      <c r="E168" s="140"/>
      <c r="F168" s="106">
        <f t="shared" si="28"/>
        <v>0</v>
      </c>
      <c r="G168" s="107"/>
      <c r="H168" s="151"/>
      <c r="I168" s="92">
        <f t="shared" si="26"/>
        <v>0</v>
      </c>
      <c r="J168" s="22"/>
      <c r="K168" s="135">
        <v>0.74399999999999999</v>
      </c>
      <c r="L168" s="94">
        <f t="shared" si="29"/>
        <v>-2.3669274595954581E-2</v>
      </c>
      <c r="M168" s="92">
        <f t="shared" si="30"/>
        <v>-2.3930000000000003E-2</v>
      </c>
      <c r="N168" s="92">
        <f t="shared" si="27"/>
        <v>-1.9941666666666671E-3</v>
      </c>
      <c r="O168" s="90"/>
      <c r="P168" s="122">
        <v>41000</v>
      </c>
      <c r="Q168" s="137" t="e">
        <f t="shared" si="37"/>
        <v>#DIV/0!</v>
      </c>
      <c r="R168" s="110">
        <f t="shared" si="31"/>
        <v>0</v>
      </c>
      <c r="S168" s="110" t="e">
        <f t="shared" si="32"/>
        <v>#DIV/0!</v>
      </c>
      <c r="T168" s="110">
        <f t="shared" si="33"/>
        <v>0</v>
      </c>
      <c r="U168" s="110" t="e">
        <f t="shared" si="34"/>
        <v>#DIV/0!</v>
      </c>
      <c r="V168" s="90"/>
      <c r="W168" s="49" t="e">
        <f t="shared" si="35"/>
        <v>#DIV/0!</v>
      </c>
      <c r="X168" s="49" t="e">
        <f t="shared" si="38"/>
        <v>#DIV/0!</v>
      </c>
    </row>
    <row r="169" spans="1:24" s="16" customFormat="1" x14ac:dyDescent="0.2">
      <c r="A169" s="121">
        <v>41030</v>
      </c>
      <c r="B169" s="106">
        <f t="shared" si="36"/>
        <v>0</v>
      </c>
      <c r="C169" s="140"/>
      <c r="D169" s="140"/>
      <c r="E169" s="140"/>
      <c r="F169" s="106">
        <f t="shared" si="28"/>
        <v>0</v>
      </c>
      <c r="G169" s="107"/>
      <c r="H169" s="151"/>
      <c r="I169" s="92">
        <f t="shared" si="26"/>
        <v>0</v>
      </c>
      <c r="J169" s="22"/>
      <c r="K169" s="135">
        <v>0.68500000000000005</v>
      </c>
      <c r="L169" s="94">
        <f t="shared" si="29"/>
        <v>-2.4246304362346538E-2</v>
      </c>
      <c r="M169" s="92">
        <f t="shared" si="30"/>
        <v>-2.452E-2</v>
      </c>
      <c r="N169" s="92">
        <f t="shared" si="27"/>
        <v>-2.0433333333333332E-3</v>
      </c>
      <c r="O169" s="90"/>
      <c r="P169" s="122">
        <v>41030</v>
      </c>
      <c r="Q169" s="137" t="e">
        <f t="shared" si="37"/>
        <v>#DIV/0!</v>
      </c>
      <c r="R169" s="110">
        <f t="shared" si="31"/>
        <v>0</v>
      </c>
      <c r="S169" s="110" t="e">
        <f t="shared" si="32"/>
        <v>#DIV/0!</v>
      </c>
      <c r="T169" s="110">
        <f t="shared" si="33"/>
        <v>0</v>
      </c>
      <c r="U169" s="110" t="e">
        <f t="shared" si="34"/>
        <v>#DIV/0!</v>
      </c>
      <c r="V169" s="90"/>
      <c r="W169" s="49" t="e">
        <f t="shared" si="35"/>
        <v>#DIV/0!</v>
      </c>
      <c r="X169" s="49" t="e">
        <f t="shared" si="38"/>
        <v>#DIV/0!</v>
      </c>
    </row>
    <row r="170" spans="1:24" s="16" customFormat="1" x14ac:dyDescent="0.2">
      <c r="A170" s="121">
        <v>41061</v>
      </c>
      <c r="B170" s="106">
        <f t="shared" si="36"/>
        <v>0</v>
      </c>
      <c r="C170" s="140"/>
      <c r="D170" s="140"/>
      <c r="E170" s="140"/>
      <c r="F170" s="106">
        <f t="shared" si="28"/>
        <v>0</v>
      </c>
      <c r="G170" s="107"/>
      <c r="H170" s="151"/>
      <c r="I170" s="92">
        <f t="shared" si="26"/>
        <v>0</v>
      </c>
      <c r="J170" s="22"/>
      <c r="K170" s="135">
        <v>0.65900000000000003</v>
      </c>
      <c r="L170" s="94">
        <f t="shared" si="29"/>
        <v>-2.4500489416195537E-2</v>
      </c>
      <c r="M170" s="92">
        <f t="shared" si="30"/>
        <v>-2.4780000000000003E-2</v>
      </c>
      <c r="N170" s="92">
        <f t="shared" si="27"/>
        <v>-2.0650000000000004E-3</v>
      </c>
      <c r="O170" s="90"/>
      <c r="P170" s="122">
        <v>41061</v>
      </c>
      <c r="Q170" s="137" t="e">
        <f t="shared" si="37"/>
        <v>#DIV/0!</v>
      </c>
      <c r="R170" s="110">
        <f t="shared" si="31"/>
        <v>0</v>
      </c>
      <c r="S170" s="110" t="e">
        <f t="shared" si="32"/>
        <v>#DIV/0!</v>
      </c>
      <c r="T170" s="110">
        <f t="shared" si="33"/>
        <v>0</v>
      </c>
      <c r="U170" s="110" t="e">
        <f t="shared" si="34"/>
        <v>#DIV/0!</v>
      </c>
      <c r="V170" s="90"/>
      <c r="W170" s="49" t="e">
        <f t="shared" si="35"/>
        <v>#DIV/0!</v>
      </c>
      <c r="X170" s="49" t="e">
        <f t="shared" si="38"/>
        <v>#DIV/0!</v>
      </c>
    </row>
    <row r="171" spans="1:24" s="16" customFormat="1" x14ac:dyDescent="0.2">
      <c r="A171" s="121">
        <v>41091</v>
      </c>
      <c r="B171" s="106">
        <f t="shared" si="36"/>
        <v>0</v>
      </c>
      <c r="C171" s="140"/>
      <c r="D171" s="140"/>
      <c r="E171" s="140"/>
      <c r="F171" s="106">
        <f t="shared" si="28"/>
        <v>0</v>
      </c>
      <c r="G171" s="107"/>
      <c r="H171" s="151"/>
      <c r="I171" s="92">
        <f t="shared" si="26"/>
        <v>0</v>
      </c>
      <c r="J171" s="22"/>
      <c r="K171" s="135">
        <v>0.497</v>
      </c>
      <c r="L171" s="94">
        <f t="shared" si="29"/>
        <v>-2.6082891005040021E-2</v>
      </c>
      <c r="M171" s="92">
        <f t="shared" si="30"/>
        <v>-2.6400000000000003E-2</v>
      </c>
      <c r="N171" s="92">
        <f t="shared" si="27"/>
        <v>-2.2000000000000001E-3</v>
      </c>
      <c r="O171" s="90"/>
      <c r="P171" s="122">
        <v>41091</v>
      </c>
      <c r="Q171" s="137" t="e">
        <f t="shared" si="37"/>
        <v>#DIV/0!</v>
      </c>
      <c r="R171" s="110">
        <f t="shared" si="31"/>
        <v>0</v>
      </c>
      <c r="S171" s="110" t="e">
        <f t="shared" si="32"/>
        <v>#DIV/0!</v>
      </c>
      <c r="T171" s="110">
        <f t="shared" si="33"/>
        <v>0</v>
      </c>
      <c r="U171" s="110" t="e">
        <f t="shared" si="34"/>
        <v>#DIV/0!</v>
      </c>
      <c r="V171" s="90"/>
      <c r="W171" s="49" t="e">
        <f t="shared" si="35"/>
        <v>#DIV/0!</v>
      </c>
      <c r="X171" s="49" t="e">
        <f t="shared" si="38"/>
        <v>#DIV/0!</v>
      </c>
    </row>
    <row r="172" spans="1:24" s="16" customFormat="1" x14ac:dyDescent="0.2">
      <c r="A172" s="121">
        <v>41122</v>
      </c>
      <c r="B172" s="106">
        <f t="shared" si="36"/>
        <v>0</v>
      </c>
      <c r="C172" s="140"/>
      <c r="D172" s="140"/>
      <c r="E172" s="140"/>
      <c r="F172" s="106">
        <f t="shared" si="28"/>
        <v>0</v>
      </c>
      <c r="G172" s="107"/>
      <c r="H172" s="151"/>
      <c r="I172" s="92">
        <f t="shared" si="26"/>
        <v>0</v>
      </c>
      <c r="J172" s="22"/>
      <c r="K172" s="135">
        <v>0.33200000000000002</v>
      </c>
      <c r="L172" s="94">
        <f t="shared" si="29"/>
        <v>-2.7692177278543451E-2</v>
      </c>
      <c r="M172" s="92">
        <f t="shared" si="30"/>
        <v>-2.8050000000000002E-2</v>
      </c>
      <c r="N172" s="92">
        <f t="shared" si="27"/>
        <v>-2.3375000000000002E-3</v>
      </c>
      <c r="O172" s="90"/>
      <c r="P172" s="122">
        <v>41122</v>
      </c>
      <c r="Q172" s="137" t="e">
        <f t="shared" si="37"/>
        <v>#DIV/0!</v>
      </c>
      <c r="R172" s="110">
        <f t="shared" si="31"/>
        <v>0</v>
      </c>
      <c r="S172" s="110" t="e">
        <f t="shared" si="32"/>
        <v>#DIV/0!</v>
      </c>
      <c r="T172" s="110">
        <f t="shared" si="33"/>
        <v>0</v>
      </c>
      <c r="U172" s="110" t="e">
        <f t="shared" si="34"/>
        <v>#DIV/0!</v>
      </c>
      <c r="V172" s="90"/>
      <c r="W172" s="49" t="e">
        <f t="shared" si="35"/>
        <v>#DIV/0!</v>
      </c>
      <c r="X172" s="49" t="e">
        <f t="shared" si="38"/>
        <v>#DIV/0!</v>
      </c>
    </row>
    <row r="173" spans="1:24" s="16" customFormat="1" x14ac:dyDescent="0.2">
      <c r="A173" s="121">
        <v>41153</v>
      </c>
      <c r="B173" s="106">
        <f t="shared" si="36"/>
        <v>0</v>
      </c>
      <c r="C173" s="140"/>
      <c r="D173" s="140"/>
      <c r="E173" s="140"/>
      <c r="F173" s="106">
        <f t="shared" si="28"/>
        <v>0</v>
      </c>
      <c r="G173" s="107"/>
      <c r="H173" s="151"/>
      <c r="I173" s="92">
        <f t="shared" si="26"/>
        <v>0</v>
      </c>
      <c r="J173" s="22"/>
      <c r="K173" s="135">
        <v>0.246</v>
      </c>
      <c r="L173" s="94">
        <f t="shared" si="29"/>
        <v>-2.852999010427526E-2</v>
      </c>
      <c r="M173" s="92">
        <f t="shared" si="30"/>
        <v>-2.8910000000000002E-2</v>
      </c>
      <c r="N173" s="92">
        <f t="shared" si="27"/>
        <v>-2.4091666666666667E-3</v>
      </c>
      <c r="O173" s="90"/>
      <c r="P173" s="122">
        <v>41153</v>
      </c>
      <c r="Q173" s="137" t="e">
        <f t="shared" si="37"/>
        <v>#DIV/0!</v>
      </c>
      <c r="R173" s="110">
        <f t="shared" si="31"/>
        <v>0</v>
      </c>
      <c r="S173" s="110" t="e">
        <f t="shared" si="32"/>
        <v>#DIV/0!</v>
      </c>
      <c r="T173" s="110">
        <f t="shared" si="33"/>
        <v>0</v>
      </c>
      <c r="U173" s="110" t="e">
        <f t="shared" si="34"/>
        <v>#DIV/0!</v>
      </c>
      <c r="V173" s="90"/>
      <c r="W173" s="49" t="e">
        <f t="shared" si="35"/>
        <v>#DIV/0!</v>
      </c>
      <c r="X173" s="49" t="e">
        <f t="shared" si="38"/>
        <v>#DIV/0!</v>
      </c>
    </row>
    <row r="174" spans="1:24" s="16" customFormat="1" x14ac:dyDescent="0.2">
      <c r="A174" s="121">
        <v>41183</v>
      </c>
      <c r="B174" s="106">
        <f t="shared" si="36"/>
        <v>0</v>
      </c>
      <c r="C174" s="140"/>
      <c r="D174" s="140"/>
      <c r="E174" s="140"/>
      <c r="F174" s="106">
        <f t="shared" si="28"/>
        <v>0</v>
      </c>
      <c r="G174" s="107"/>
      <c r="H174" s="151"/>
      <c r="I174" s="92">
        <f t="shared" si="26"/>
        <v>0</v>
      </c>
      <c r="J174" s="22"/>
      <c r="K174" s="135">
        <v>0.20799999999999999</v>
      </c>
      <c r="L174" s="94">
        <f t="shared" si="29"/>
        <v>-2.8899975621233476E-2</v>
      </c>
      <c r="M174" s="92">
        <f t="shared" si="30"/>
        <v>-2.9290000000000004E-2</v>
      </c>
      <c r="N174" s="92">
        <f t="shared" si="27"/>
        <v>-2.4408333333333335E-3</v>
      </c>
      <c r="O174" s="90"/>
      <c r="P174" s="122">
        <v>41183</v>
      </c>
      <c r="Q174" s="137" t="e">
        <f t="shared" si="37"/>
        <v>#DIV/0!</v>
      </c>
      <c r="R174" s="110">
        <f t="shared" si="31"/>
        <v>0</v>
      </c>
      <c r="S174" s="110" t="e">
        <f t="shared" si="32"/>
        <v>#DIV/0!</v>
      </c>
      <c r="T174" s="110">
        <f t="shared" si="33"/>
        <v>0</v>
      </c>
      <c r="U174" s="110" t="e">
        <f t="shared" si="34"/>
        <v>#DIV/0!</v>
      </c>
      <c r="V174" s="90"/>
      <c r="W174" s="49" t="e">
        <f t="shared" si="35"/>
        <v>#DIV/0!</v>
      </c>
      <c r="X174" s="49" t="e">
        <f t="shared" si="38"/>
        <v>#DIV/0!</v>
      </c>
    </row>
    <row r="175" spans="1:24" s="16" customFormat="1" x14ac:dyDescent="0.2">
      <c r="A175" s="121">
        <v>41214</v>
      </c>
      <c r="B175" s="106">
        <f t="shared" si="36"/>
        <v>0</v>
      </c>
      <c r="C175" s="140"/>
      <c r="D175" s="140"/>
      <c r="E175" s="140"/>
      <c r="F175" s="106">
        <f t="shared" si="28"/>
        <v>0</v>
      </c>
      <c r="G175" s="107"/>
      <c r="H175" s="151"/>
      <c r="I175" s="92">
        <f t="shared" si="26"/>
        <v>0</v>
      </c>
      <c r="J175" s="22"/>
      <c r="K175" s="135">
        <v>0.192</v>
      </c>
      <c r="L175" s="94">
        <f t="shared" si="29"/>
        <v>-2.9055720350449676E-2</v>
      </c>
      <c r="M175" s="92">
        <f t="shared" si="30"/>
        <v>-2.945E-2</v>
      </c>
      <c r="N175" s="92">
        <f t="shared" si="27"/>
        <v>-2.4541666666666666E-3</v>
      </c>
      <c r="O175" s="90"/>
      <c r="P175" s="122">
        <v>41214</v>
      </c>
      <c r="Q175" s="137" t="e">
        <f t="shared" si="37"/>
        <v>#DIV/0!</v>
      </c>
      <c r="R175" s="110">
        <f t="shared" si="31"/>
        <v>0</v>
      </c>
      <c r="S175" s="110" t="e">
        <f t="shared" si="32"/>
        <v>#DIV/0!</v>
      </c>
      <c r="T175" s="110">
        <f t="shared" si="33"/>
        <v>0</v>
      </c>
      <c r="U175" s="110" t="e">
        <f t="shared" si="34"/>
        <v>#DIV/0!</v>
      </c>
      <c r="V175" s="90"/>
      <c r="W175" s="49" t="e">
        <f t="shared" si="35"/>
        <v>#DIV/0!</v>
      </c>
      <c r="X175" s="49" t="e">
        <f t="shared" si="38"/>
        <v>#DIV/0!</v>
      </c>
    </row>
    <row r="176" spans="1:24" s="16" customFormat="1" x14ac:dyDescent="0.2">
      <c r="A176" s="121">
        <v>41244</v>
      </c>
      <c r="B176" s="106">
        <f t="shared" si="36"/>
        <v>0</v>
      </c>
      <c r="C176" s="140"/>
      <c r="D176" s="140"/>
      <c r="E176" s="140"/>
      <c r="F176" s="106">
        <f t="shared" si="28"/>
        <v>0</v>
      </c>
      <c r="G176" s="107"/>
      <c r="H176" s="151"/>
      <c r="I176" s="92">
        <f t="shared" si="26"/>
        <v>0</v>
      </c>
      <c r="J176" s="22"/>
      <c r="K176" s="135">
        <v>0.185</v>
      </c>
      <c r="L176" s="94">
        <f t="shared" si="29"/>
        <v>-2.912385146924501E-2</v>
      </c>
      <c r="M176" s="92">
        <f t="shared" si="30"/>
        <v>-2.9520000000000001E-2</v>
      </c>
      <c r="N176" s="92">
        <f t="shared" si="27"/>
        <v>-2.4599999999999999E-3</v>
      </c>
      <c r="O176" s="90"/>
      <c r="P176" s="122">
        <v>41244</v>
      </c>
      <c r="Q176" s="137" t="e">
        <f t="shared" si="37"/>
        <v>#DIV/0!</v>
      </c>
      <c r="R176" s="110">
        <f t="shared" si="31"/>
        <v>0</v>
      </c>
      <c r="S176" s="110" t="e">
        <f t="shared" si="32"/>
        <v>#DIV/0!</v>
      </c>
      <c r="T176" s="110">
        <f t="shared" si="33"/>
        <v>0</v>
      </c>
      <c r="U176" s="110" t="e">
        <f t="shared" si="34"/>
        <v>#DIV/0!</v>
      </c>
      <c r="V176" s="90"/>
      <c r="W176" s="49" t="e">
        <f t="shared" si="35"/>
        <v>#DIV/0!</v>
      </c>
      <c r="X176" s="49" t="e">
        <f t="shared" si="38"/>
        <v>#DIV/0!</v>
      </c>
    </row>
    <row r="177" spans="1:24" s="16" customFormat="1" x14ac:dyDescent="0.2">
      <c r="A177" s="121">
        <v>41275</v>
      </c>
      <c r="B177" s="106">
        <f t="shared" si="36"/>
        <v>0</v>
      </c>
      <c r="C177" s="140"/>
      <c r="D177" s="140"/>
      <c r="E177" s="140"/>
      <c r="F177" s="106">
        <f t="shared" si="28"/>
        <v>0</v>
      </c>
      <c r="G177" s="107"/>
      <c r="H177" s="151"/>
      <c r="I177" s="92">
        <f t="shared" si="26"/>
        <v>0</v>
      </c>
      <c r="J177" s="22"/>
      <c r="K177" s="135">
        <v>0.20499999999999999</v>
      </c>
      <c r="L177" s="94">
        <f t="shared" si="29"/>
        <v>-2.892917950221563E-2</v>
      </c>
      <c r="M177" s="92">
        <f t="shared" si="30"/>
        <v>-2.9320000000000002E-2</v>
      </c>
      <c r="N177" s="92">
        <f t="shared" si="27"/>
        <v>-2.4433333333333334E-3</v>
      </c>
      <c r="O177" s="90"/>
      <c r="P177" s="122">
        <v>41275</v>
      </c>
      <c r="Q177" s="137" t="e">
        <f t="shared" si="37"/>
        <v>#DIV/0!</v>
      </c>
      <c r="R177" s="110">
        <f t="shared" si="31"/>
        <v>0</v>
      </c>
      <c r="S177" s="110" t="e">
        <f t="shared" si="32"/>
        <v>#DIV/0!</v>
      </c>
      <c r="T177" s="110">
        <f t="shared" si="33"/>
        <v>0</v>
      </c>
      <c r="U177" s="110" t="e">
        <f t="shared" si="34"/>
        <v>#DIV/0!</v>
      </c>
      <c r="V177" s="90"/>
      <c r="W177" s="49" t="e">
        <f t="shared" si="35"/>
        <v>#DIV/0!</v>
      </c>
      <c r="X177" s="49" t="e">
        <f t="shared" si="38"/>
        <v>#DIV/0!</v>
      </c>
    </row>
    <row r="178" spans="1:24" s="16" customFormat="1" x14ac:dyDescent="0.2">
      <c r="A178" s="121">
        <v>41306</v>
      </c>
      <c r="B178" s="106">
        <f t="shared" si="36"/>
        <v>0</v>
      </c>
      <c r="C178" s="140"/>
      <c r="D178" s="140"/>
      <c r="E178" s="140"/>
      <c r="F178" s="106">
        <f t="shared" si="28"/>
        <v>0</v>
      </c>
      <c r="G178" s="107"/>
      <c r="H178" s="151"/>
      <c r="I178" s="92">
        <f t="shared" si="26"/>
        <v>0</v>
      </c>
      <c r="J178" s="22"/>
      <c r="K178" s="135">
        <v>0.223</v>
      </c>
      <c r="L178" s="94">
        <f t="shared" si="29"/>
        <v>-2.875394413967769E-2</v>
      </c>
      <c r="M178" s="92">
        <f t="shared" si="30"/>
        <v>-2.9140000000000003E-2</v>
      </c>
      <c r="N178" s="92">
        <f t="shared" si="27"/>
        <v>-2.4283333333333336E-3</v>
      </c>
      <c r="O178" s="90"/>
      <c r="P178" s="122">
        <v>41306</v>
      </c>
      <c r="Q178" s="137" t="e">
        <f t="shared" si="37"/>
        <v>#DIV/0!</v>
      </c>
      <c r="R178" s="110">
        <f t="shared" si="31"/>
        <v>0</v>
      </c>
      <c r="S178" s="110" t="e">
        <f t="shared" si="32"/>
        <v>#DIV/0!</v>
      </c>
      <c r="T178" s="110">
        <f t="shared" si="33"/>
        <v>0</v>
      </c>
      <c r="U178" s="110" t="e">
        <f t="shared" si="34"/>
        <v>#DIV/0!</v>
      </c>
      <c r="V178" s="90"/>
      <c r="W178" s="49" t="e">
        <f t="shared" si="35"/>
        <v>#DIV/0!</v>
      </c>
      <c r="X178" s="49" t="e">
        <f t="shared" si="38"/>
        <v>#DIV/0!</v>
      </c>
    </row>
    <row r="179" spans="1:24" s="16" customFormat="1" x14ac:dyDescent="0.2">
      <c r="A179" s="121">
        <v>41334</v>
      </c>
      <c r="B179" s="106">
        <f t="shared" si="36"/>
        <v>0</v>
      </c>
      <c r="C179" s="140"/>
      <c r="D179" s="140"/>
      <c r="E179" s="140"/>
      <c r="F179" s="106">
        <f t="shared" si="28"/>
        <v>0</v>
      </c>
      <c r="G179" s="107"/>
      <c r="H179" s="151"/>
      <c r="I179" s="92">
        <f t="shared" si="26"/>
        <v>0</v>
      </c>
      <c r="J179" s="22"/>
      <c r="K179" s="135">
        <v>0.20599999999999999</v>
      </c>
      <c r="L179" s="94">
        <f t="shared" si="29"/>
        <v>-2.8919444964673802E-2</v>
      </c>
      <c r="M179" s="92">
        <f t="shared" si="30"/>
        <v>-2.9310000000000003E-2</v>
      </c>
      <c r="N179" s="92">
        <f t="shared" si="27"/>
        <v>-2.4425000000000002E-3</v>
      </c>
      <c r="O179" s="90"/>
      <c r="P179" s="122">
        <v>41334</v>
      </c>
      <c r="Q179" s="137" t="e">
        <f t="shared" si="37"/>
        <v>#DIV/0!</v>
      </c>
      <c r="R179" s="110">
        <f t="shared" si="31"/>
        <v>0</v>
      </c>
      <c r="S179" s="110" t="e">
        <f t="shared" si="32"/>
        <v>#DIV/0!</v>
      </c>
      <c r="T179" s="110">
        <f t="shared" si="33"/>
        <v>0</v>
      </c>
      <c r="U179" s="110" t="e">
        <f t="shared" si="34"/>
        <v>#DIV/0!</v>
      </c>
      <c r="V179" s="90"/>
      <c r="W179" s="49" t="e">
        <f t="shared" si="35"/>
        <v>#DIV/0!</v>
      </c>
      <c r="X179" s="49" t="e">
        <f t="shared" si="38"/>
        <v>#DIV/0!</v>
      </c>
    </row>
    <row r="180" spans="1:24" s="16" customFormat="1" x14ac:dyDescent="0.2">
      <c r="A180" s="121">
        <v>41365</v>
      </c>
      <c r="B180" s="106">
        <f t="shared" si="36"/>
        <v>0</v>
      </c>
      <c r="C180" s="140"/>
      <c r="D180" s="140"/>
      <c r="E180" s="140"/>
      <c r="F180" s="106">
        <f t="shared" si="28"/>
        <v>0</v>
      </c>
      <c r="G180" s="107"/>
      <c r="H180" s="151"/>
      <c r="I180" s="92">
        <f t="shared" si="26"/>
        <v>0</v>
      </c>
      <c r="J180" s="22"/>
      <c r="K180" s="135">
        <v>0.20899999999999999</v>
      </c>
      <c r="L180" s="94">
        <f t="shared" si="29"/>
        <v>-2.8890240815333201E-2</v>
      </c>
      <c r="M180" s="92">
        <f t="shared" si="30"/>
        <v>-2.928E-2</v>
      </c>
      <c r="N180" s="92">
        <f t="shared" si="27"/>
        <v>-2.4399999999999999E-3</v>
      </c>
      <c r="O180" s="90"/>
      <c r="P180" s="122">
        <v>41365</v>
      </c>
      <c r="Q180" s="137" t="e">
        <f t="shared" si="37"/>
        <v>#DIV/0!</v>
      </c>
      <c r="R180" s="110">
        <f t="shared" si="31"/>
        <v>0</v>
      </c>
      <c r="S180" s="110" t="e">
        <f t="shared" si="32"/>
        <v>#DIV/0!</v>
      </c>
      <c r="T180" s="110">
        <f t="shared" si="33"/>
        <v>0</v>
      </c>
      <c r="U180" s="110" t="e">
        <f t="shared" si="34"/>
        <v>#DIV/0!</v>
      </c>
      <c r="V180" s="90"/>
      <c r="W180" s="49" t="e">
        <f t="shared" si="35"/>
        <v>#DIV/0!</v>
      </c>
      <c r="X180" s="49" t="e">
        <f t="shared" si="38"/>
        <v>#DIV/0!</v>
      </c>
    </row>
    <row r="181" spans="1:24" s="16" customFormat="1" x14ac:dyDescent="0.2">
      <c r="A181" s="121">
        <v>41395</v>
      </c>
      <c r="B181" s="106">
        <f t="shared" si="36"/>
        <v>0</v>
      </c>
      <c r="C181" s="140"/>
      <c r="D181" s="140"/>
      <c r="E181" s="140"/>
      <c r="F181" s="106">
        <f t="shared" si="28"/>
        <v>0</v>
      </c>
      <c r="G181" s="107"/>
      <c r="H181" s="151"/>
      <c r="I181" s="92">
        <f t="shared" si="26"/>
        <v>0</v>
      </c>
      <c r="J181" s="22"/>
      <c r="K181" s="135">
        <v>0.20100000000000001</v>
      </c>
      <c r="L181" s="94">
        <f t="shared" si="29"/>
        <v>-2.8968116757875473E-2</v>
      </c>
      <c r="M181" s="92">
        <f t="shared" si="30"/>
        <v>-2.9360000000000001E-2</v>
      </c>
      <c r="N181" s="92">
        <f t="shared" si="27"/>
        <v>-2.4466666666666669E-3</v>
      </c>
      <c r="O181" s="90"/>
      <c r="P181" s="122">
        <v>41395</v>
      </c>
      <c r="Q181" s="137" t="e">
        <f t="shared" si="37"/>
        <v>#DIV/0!</v>
      </c>
      <c r="R181" s="110">
        <f t="shared" si="31"/>
        <v>0</v>
      </c>
      <c r="S181" s="110" t="e">
        <f t="shared" si="32"/>
        <v>#DIV/0!</v>
      </c>
      <c r="T181" s="110">
        <f t="shared" si="33"/>
        <v>0</v>
      </c>
      <c r="U181" s="110" t="e">
        <f t="shared" si="34"/>
        <v>#DIV/0!</v>
      </c>
      <c r="V181" s="90"/>
      <c r="W181" s="49" t="e">
        <f t="shared" si="35"/>
        <v>#DIV/0!</v>
      </c>
      <c r="X181" s="49" t="e">
        <f t="shared" si="38"/>
        <v>#DIV/0!</v>
      </c>
    </row>
    <row r="182" spans="1:24" s="16" customFormat="1" x14ac:dyDescent="0.2">
      <c r="A182" s="121">
        <v>41426</v>
      </c>
      <c r="B182" s="106">
        <f t="shared" si="36"/>
        <v>0</v>
      </c>
      <c r="C182" s="140"/>
      <c r="D182" s="140"/>
      <c r="E182" s="140"/>
      <c r="F182" s="106">
        <f t="shared" si="28"/>
        <v>0</v>
      </c>
      <c r="G182" s="107"/>
      <c r="H182" s="151"/>
      <c r="I182" s="92">
        <f t="shared" si="26"/>
        <v>0</v>
      </c>
      <c r="J182" s="22"/>
      <c r="K182" s="135">
        <v>0.21</v>
      </c>
      <c r="L182" s="94">
        <f t="shared" si="29"/>
        <v>-2.8880505919978483E-2</v>
      </c>
      <c r="M182" s="92">
        <f t="shared" si="30"/>
        <v>-2.9270000000000001E-2</v>
      </c>
      <c r="N182" s="92">
        <f t="shared" si="27"/>
        <v>-2.4391666666666667E-3</v>
      </c>
      <c r="O182" s="90"/>
      <c r="P182" s="122">
        <v>41426</v>
      </c>
      <c r="Q182" s="137" t="e">
        <f t="shared" si="37"/>
        <v>#DIV/0!</v>
      </c>
      <c r="R182" s="110">
        <f t="shared" si="31"/>
        <v>0</v>
      </c>
      <c r="S182" s="110" t="e">
        <f t="shared" si="32"/>
        <v>#DIV/0!</v>
      </c>
      <c r="T182" s="110">
        <f t="shared" si="33"/>
        <v>0</v>
      </c>
      <c r="U182" s="110" t="e">
        <f t="shared" si="34"/>
        <v>#DIV/0!</v>
      </c>
      <c r="V182" s="90"/>
      <c r="W182" s="49" t="e">
        <f t="shared" si="35"/>
        <v>#DIV/0!</v>
      </c>
      <c r="X182" s="49" t="e">
        <f t="shared" si="38"/>
        <v>#DIV/0!</v>
      </c>
    </row>
    <row r="183" spans="1:24" s="16" customFormat="1" x14ac:dyDescent="0.2">
      <c r="A183" s="121">
        <v>41456</v>
      </c>
      <c r="B183" s="106">
        <f t="shared" si="36"/>
        <v>0</v>
      </c>
      <c r="C183" s="140"/>
      <c r="D183" s="140"/>
      <c r="E183" s="140"/>
      <c r="F183" s="106">
        <f t="shared" si="28"/>
        <v>0</v>
      </c>
      <c r="G183" s="107"/>
      <c r="H183" s="151"/>
      <c r="I183" s="92">
        <f t="shared" si="26"/>
        <v>0</v>
      </c>
      <c r="J183" s="22"/>
      <c r="K183" s="135">
        <v>0.221</v>
      </c>
      <c r="L183" s="94">
        <f t="shared" si="29"/>
        <v>-2.8773416166873345E-2</v>
      </c>
      <c r="M183" s="92">
        <f t="shared" si="30"/>
        <v>-2.9160000000000002E-2</v>
      </c>
      <c r="N183" s="92">
        <f t="shared" si="27"/>
        <v>-2.4300000000000003E-3</v>
      </c>
      <c r="O183" s="90"/>
      <c r="P183" s="122">
        <v>41456</v>
      </c>
      <c r="Q183" s="137" t="e">
        <f t="shared" si="37"/>
        <v>#DIV/0!</v>
      </c>
      <c r="R183" s="110">
        <f t="shared" si="31"/>
        <v>0</v>
      </c>
      <c r="S183" s="110" t="e">
        <f t="shared" si="32"/>
        <v>#DIV/0!</v>
      </c>
      <c r="T183" s="110">
        <f t="shared" si="33"/>
        <v>0</v>
      </c>
      <c r="U183" s="110" t="e">
        <f t="shared" si="34"/>
        <v>#DIV/0!</v>
      </c>
      <c r="V183" s="90"/>
      <c r="W183" s="49" t="e">
        <f t="shared" si="35"/>
        <v>#DIV/0!</v>
      </c>
      <c r="X183" s="49" t="e">
        <f t="shared" si="38"/>
        <v>#DIV/0!</v>
      </c>
    </row>
    <row r="184" spans="1:24" s="16" customFormat="1" x14ac:dyDescent="0.2">
      <c r="A184" s="121">
        <v>41487</v>
      </c>
      <c r="B184" s="106">
        <f t="shared" si="36"/>
        <v>0</v>
      </c>
      <c r="C184" s="140"/>
      <c r="D184" s="140"/>
      <c r="E184" s="140"/>
      <c r="F184" s="106">
        <f t="shared" si="28"/>
        <v>0</v>
      </c>
      <c r="G184" s="107"/>
      <c r="H184" s="151"/>
      <c r="I184" s="92">
        <f t="shared" si="26"/>
        <v>0</v>
      </c>
      <c r="J184" s="22"/>
      <c r="K184" s="135">
        <v>0.22600000000000001</v>
      </c>
      <c r="L184" s="94">
        <f t="shared" si="29"/>
        <v>-2.8724735427895554E-2</v>
      </c>
      <c r="M184" s="92">
        <f t="shared" si="30"/>
        <v>-2.9110000000000004E-2</v>
      </c>
      <c r="N184" s="92">
        <f t="shared" si="27"/>
        <v>-2.4258333333333337E-3</v>
      </c>
      <c r="O184" s="90"/>
      <c r="P184" s="122">
        <v>41487</v>
      </c>
      <c r="Q184" s="137" t="e">
        <f t="shared" si="37"/>
        <v>#DIV/0!</v>
      </c>
      <c r="R184" s="110">
        <f t="shared" si="31"/>
        <v>0</v>
      </c>
      <c r="S184" s="110" t="e">
        <f t="shared" si="32"/>
        <v>#DIV/0!</v>
      </c>
      <c r="T184" s="110">
        <f t="shared" si="33"/>
        <v>0</v>
      </c>
      <c r="U184" s="110" t="e">
        <f t="shared" si="34"/>
        <v>#DIV/0!</v>
      </c>
      <c r="V184" s="90"/>
      <c r="W184" s="49" t="e">
        <f t="shared" si="35"/>
        <v>#DIV/0!</v>
      </c>
      <c r="X184" s="49" t="e">
        <f t="shared" si="38"/>
        <v>#DIV/0!</v>
      </c>
    </row>
    <row r="185" spans="1:24" s="16" customFormat="1" x14ac:dyDescent="0.2">
      <c r="A185" s="121">
        <v>41518</v>
      </c>
      <c r="B185" s="106">
        <f t="shared" si="36"/>
        <v>0</v>
      </c>
      <c r="C185" s="140"/>
      <c r="D185" s="140"/>
      <c r="E185" s="140"/>
      <c r="F185" s="106">
        <f t="shared" si="28"/>
        <v>0</v>
      </c>
      <c r="G185" s="107"/>
      <c r="H185" s="151"/>
      <c r="I185" s="92">
        <f t="shared" si="26"/>
        <v>0</v>
      </c>
      <c r="J185" s="22"/>
      <c r="K185" s="135">
        <v>0.223</v>
      </c>
      <c r="L185" s="94">
        <f t="shared" si="29"/>
        <v>-2.875394413967769E-2</v>
      </c>
      <c r="M185" s="92">
        <f t="shared" si="30"/>
        <v>-2.9140000000000003E-2</v>
      </c>
      <c r="N185" s="92">
        <f t="shared" si="27"/>
        <v>-2.4283333333333336E-3</v>
      </c>
      <c r="O185" s="90"/>
      <c r="P185" s="122">
        <v>41518</v>
      </c>
      <c r="Q185" s="137" t="e">
        <f t="shared" si="37"/>
        <v>#DIV/0!</v>
      </c>
      <c r="R185" s="110">
        <f t="shared" si="31"/>
        <v>0</v>
      </c>
      <c r="S185" s="110" t="e">
        <f t="shared" si="32"/>
        <v>#DIV/0!</v>
      </c>
      <c r="T185" s="110">
        <f t="shared" si="33"/>
        <v>0</v>
      </c>
      <c r="U185" s="110" t="e">
        <f t="shared" si="34"/>
        <v>#DIV/0!</v>
      </c>
      <c r="V185" s="90"/>
      <c r="W185" s="49" t="e">
        <f t="shared" si="35"/>
        <v>#DIV/0!</v>
      </c>
      <c r="X185" s="49" t="e">
        <f t="shared" si="38"/>
        <v>#DIV/0!</v>
      </c>
    </row>
    <row r="186" spans="1:24" s="16" customFormat="1" x14ac:dyDescent="0.2">
      <c r="A186" s="121">
        <v>41548</v>
      </c>
      <c r="B186" s="106">
        <f t="shared" si="36"/>
        <v>0</v>
      </c>
      <c r="C186" s="140"/>
      <c r="D186" s="140"/>
      <c r="E186" s="140"/>
      <c r="F186" s="106">
        <f t="shared" si="28"/>
        <v>0</v>
      </c>
      <c r="G186" s="107"/>
      <c r="H186" s="151"/>
      <c r="I186" s="92">
        <f t="shared" si="26"/>
        <v>0</v>
      </c>
      <c r="J186" s="22"/>
      <c r="K186" s="135">
        <v>0.22600000000000001</v>
      </c>
      <c r="L186" s="94">
        <f t="shared" si="29"/>
        <v>-2.8724735427895554E-2</v>
      </c>
      <c r="M186" s="92">
        <f t="shared" si="30"/>
        <v>-2.9110000000000004E-2</v>
      </c>
      <c r="N186" s="92">
        <f t="shared" si="27"/>
        <v>-2.4258333333333337E-3</v>
      </c>
      <c r="O186" s="90"/>
      <c r="P186" s="122">
        <v>41548</v>
      </c>
      <c r="Q186" s="137" t="e">
        <f t="shared" si="37"/>
        <v>#DIV/0!</v>
      </c>
      <c r="R186" s="110">
        <f t="shared" si="31"/>
        <v>0</v>
      </c>
      <c r="S186" s="110" t="e">
        <f t="shared" si="32"/>
        <v>#DIV/0!</v>
      </c>
      <c r="T186" s="110">
        <f t="shared" si="33"/>
        <v>0</v>
      </c>
      <c r="U186" s="110" t="e">
        <f t="shared" si="34"/>
        <v>#DIV/0!</v>
      </c>
      <c r="V186" s="90"/>
      <c r="W186" s="49" t="e">
        <f t="shared" si="35"/>
        <v>#DIV/0!</v>
      </c>
      <c r="X186" s="49" t="e">
        <f t="shared" si="38"/>
        <v>#DIV/0!</v>
      </c>
    </row>
    <row r="187" spans="1:24" s="16" customFormat="1" x14ac:dyDescent="0.2">
      <c r="A187" s="121">
        <v>41579</v>
      </c>
      <c r="B187" s="106">
        <f t="shared" si="36"/>
        <v>0</v>
      </c>
      <c r="C187" s="140"/>
      <c r="D187" s="140"/>
      <c r="E187" s="140"/>
      <c r="F187" s="106">
        <f t="shared" si="28"/>
        <v>0</v>
      </c>
      <c r="G187" s="107"/>
      <c r="H187" s="151"/>
      <c r="I187" s="92">
        <f t="shared" si="26"/>
        <v>0</v>
      </c>
      <c r="J187" s="22"/>
      <c r="K187" s="135">
        <v>0.223</v>
      </c>
      <c r="L187" s="94">
        <f t="shared" si="29"/>
        <v>-2.875394413967769E-2</v>
      </c>
      <c r="M187" s="92">
        <f t="shared" si="30"/>
        <v>-2.9140000000000003E-2</v>
      </c>
      <c r="N187" s="92">
        <f t="shared" si="27"/>
        <v>-2.4283333333333336E-3</v>
      </c>
      <c r="O187" s="90"/>
      <c r="P187" s="122">
        <v>41579</v>
      </c>
      <c r="Q187" s="137" t="e">
        <f t="shared" si="37"/>
        <v>#DIV/0!</v>
      </c>
      <c r="R187" s="110">
        <f t="shared" si="31"/>
        <v>0</v>
      </c>
      <c r="S187" s="110" t="e">
        <f t="shared" si="32"/>
        <v>#DIV/0!</v>
      </c>
      <c r="T187" s="110">
        <f t="shared" si="33"/>
        <v>0</v>
      </c>
      <c r="U187" s="110" t="e">
        <f t="shared" si="34"/>
        <v>#DIV/0!</v>
      </c>
      <c r="V187" s="90"/>
      <c r="W187" s="49" t="e">
        <f t="shared" si="35"/>
        <v>#DIV/0!</v>
      </c>
      <c r="X187" s="49" t="e">
        <f t="shared" si="38"/>
        <v>#DIV/0!</v>
      </c>
    </row>
    <row r="188" spans="1:24" s="16" customFormat="1" x14ac:dyDescent="0.2">
      <c r="A188" s="121">
        <v>41609</v>
      </c>
      <c r="B188" s="106">
        <f t="shared" si="36"/>
        <v>0</v>
      </c>
      <c r="C188" s="140"/>
      <c r="D188" s="140"/>
      <c r="E188" s="140"/>
      <c r="F188" s="106">
        <f t="shared" si="28"/>
        <v>0</v>
      </c>
      <c r="G188" s="107"/>
      <c r="H188" s="151"/>
      <c r="I188" s="92">
        <f t="shared" si="26"/>
        <v>0</v>
      </c>
      <c r="J188" s="22"/>
      <c r="K188" s="135">
        <v>0.27400000000000002</v>
      </c>
      <c r="L188" s="94">
        <f t="shared" si="29"/>
        <v>-2.8257286517926694E-2</v>
      </c>
      <c r="M188" s="92">
        <f t="shared" si="30"/>
        <v>-2.8630000000000003E-2</v>
      </c>
      <c r="N188" s="92">
        <f t="shared" si="27"/>
        <v>-2.3858333333333336E-3</v>
      </c>
      <c r="O188" s="90"/>
      <c r="P188" s="122">
        <v>41609</v>
      </c>
      <c r="Q188" s="137" t="e">
        <f t="shared" si="37"/>
        <v>#DIV/0!</v>
      </c>
      <c r="R188" s="110">
        <f t="shared" si="31"/>
        <v>0</v>
      </c>
      <c r="S188" s="110" t="e">
        <f t="shared" si="32"/>
        <v>#DIV/0!</v>
      </c>
      <c r="T188" s="110">
        <f t="shared" si="33"/>
        <v>0</v>
      </c>
      <c r="U188" s="110" t="e">
        <f t="shared" si="34"/>
        <v>#DIV/0!</v>
      </c>
      <c r="V188" s="90"/>
      <c r="W188" s="49" t="e">
        <f t="shared" si="35"/>
        <v>#DIV/0!</v>
      </c>
      <c r="X188" s="49" t="e">
        <f t="shared" si="38"/>
        <v>#DIV/0!</v>
      </c>
    </row>
    <row r="189" spans="1:24" s="16" customFormat="1" x14ac:dyDescent="0.2">
      <c r="A189" s="121">
        <v>41640</v>
      </c>
      <c r="B189" s="106">
        <f t="shared" si="36"/>
        <v>0</v>
      </c>
      <c r="C189" s="140"/>
      <c r="D189" s="140"/>
      <c r="E189" s="140"/>
      <c r="F189" s="106">
        <f t="shared" si="28"/>
        <v>0</v>
      </c>
      <c r="G189" s="107"/>
      <c r="H189" s="151"/>
      <c r="I189" s="92">
        <f t="shared" si="26"/>
        <v>0</v>
      </c>
      <c r="J189" s="22"/>
      <c r="K189" s="135">
        <v>0.29199999999999998</v>
      </c>
      <c r="L189" s="94">
        <f t="shared" si="29"/>
        <v>-2.8081940016356888E-2</v>
      </c>
      <c r="M189" s="92">
        <f t="shared" si="30"/>
        <v>-2.8450000000000003E-2</v>
      </c>
      <c r="N189" s="92">
        <f t="shared" si="27"/>
        <v>-2.3708333333333337E-3</v>
      </c>
      <c r="O189" s="90"/>
      <c r="P189" s="122">
        <v>41640</v>
      </c>
      <c r="Q189" s="137" t="e">
        <f t="shared" si="37"/>
        <v>#DIV/0!</v>
      </c>
      <c r="R189" s="110">
        <f t="shared" si="31"/>
        <v>0</v>
      </c>
      <c r="S189" s="110" t="e">
        <f t="shared" si="32"/>
        <v>#DIV/0!</v>
      </c>
      <c r="T189" s="110">
        <f t="shared" si="33"/>
        <v>0</v>
      </c>
      <c r="U189" s="110" t="e">
        <f t="shared" si="34"/>
        <v>#DIV/0!</v>
      </c>
      <c r="V189" s="90"/>
      <c r="W189" s="49" t="e">
        <f t="shared" si="35"/>
        <v>#DIV/0!</v>
      </c>
      <c r="X189" s="49" t="e">
        <f t="shared" si="38"/>
        <v>#DIV/0!</v>
      </c>
    </row>
    <row r="190" spans="1:24" s="16" customFormat="1" x14ac:dyDescent="0.2">
      <c r="A190" s="121">
        <v>41671</v>
      </c>
      <c r="B190" s="106">
        <f t="shared" si="36"/>
        <v>0</v>
      </c>
      <c r="C190" s="140"/>
      <c r="D190" s="140"/>
      <c r="E190" s="140"/>
      <c r="F190" s="106">
        <f t="shared" si="28"/>
        <v>0</v>
      </c>
      <c r="G190" s="107"/>
      <c r="H190" s="151"/>
      <c r="I190" s="92">
        <f t="shared" si="26"/>
        <v>0</v>
      </c>
      <c r="J190" s="22"/>
      <c r="K190" s="135">
        <v>0.28799999999999998</v>
      </c>
      <c r="L190" s="94">
        <f t="shared" si="29"/>
        <v>-2.8120908411901735E-2</v>
      </c>
      <c r="M190" s="92">
        <f t="shared" si="30"/>
        <v>-2.8490000000000001E-2</v>
      </c>
      <c r="N190" s="92">
        <f t="shared" si="27"/>
        <v>-2.3741666666666668E-3</v>
      </c>
      <c r="O190" s="90"/>
      <c r="P190" s="122">
        <v>41671</v>
      </c>
      <c r="Q190" s="137" t="e">
        <f t="shared" si="37"/>
        <v>#DIV/0!</v>
      </c>
      <c r="R190" s="110">
        <f t="shared" si="31"/>
        <v>0</v>
      </c>
      <c r="S190" s="110" t="e">
        <f t="shared" si="32"/>
        <v>#DIV/0!</v>
      </c>
      <c r="T190" s="110">
        <f t="shared" si="33"/>
        <v>0</v>
      </c>
      <c r="U190" s="110" t="e">
        <f t="shared" si="34"/>
        <v>#DIV/0!</v>
      </c>
      <c r="V190" s="90"/>
      <c r="W190" s="49" t="e">
        <f t="shared" si="35"/>
        <v>#DIV/0!</v>
      </c>
      <c r="X190" s="49" t="e">
        <f t="shared" si="38"/>
        <v>#DIV/0!</v>
      </c>
    </row>
    <row r="191" spans="1:24" s="16" customFormat="1" x14ac:dyDescent="0.2">
      <c r="A191" s="121">
        <v>41699</v>
      </c>
      <c r="B191" s="106">
        <f t="shared" si="36"/>
        <v>0</v>
      </c>
      <c r="C191" s="140"/>
      <c r="D191" s="140"/>
      <c r="E191" s="140"/>
      <c r="F191" s="106">
        <f t="shared" si="28"/>
        <v>0</v>
      </c>
      <c r="G191" s="107"/>
      <c r="H191" s="151"/>
      <c r="I191" s="92">
        <f t="shared" si="26"/>
        <v>0</v>
      </c>
      <c r="J191" s="22"/>
      <c r="K191" s="135">
        <v>0.30499999999999999</v>
      </c>
      <c r="L191" s="94">
        <f t="shared" si="29"/>
        <v>-2.7955282839022155E-2</v>
      </c>
      <c r="M191" s="92">
        <f t="shared" si="30"/>
        <v>-2.8320000000000001E-2</v>
      </c>
      <c r="N191" s="92">
        <f t="shared" si="27"/>
        <v>-2.3600000000000001E-3</v>
      </c>
      <c r="O191" s="90"/>
      <c r="P191" s="122">
        <v>41699</v>
      </c>
      <c r="Q191" s="137" t="e">
        <f t="shared" si="37"/>
        <v>#DIV/0!</v>
      </c>
      <c r="R191" s="110">
        <f t="shared" si="31"/>
        <v>0</v>
      </c>
      <c r="S191" s="110" t="e">
        <f t="shared" si="32"/>
        <v>#DIV/0!</v>
      </c>
      <c r="T191" s="110">
        <f t="shared" si="33"/>
        <v>0</v>
      </c>
      <c r="U191" s="110" t="e">
        <f t="shared" si="34"/>
        <v>#DIV/0!</v>
      </c>
      <c r="V191" s="90"/>
      <c r="W191" s="49" t="e">
        <f t="shared" si="35"/>
        <v>#DIV/0!</v>
      </c>
      <c r="X191" s="49" t="e">
        <f t="shared" si="38"/>
        <v>#DIV/0!</v>
      </c>
    </row>
    <row r="192" spans="1:24" s="16" customFormat="1" x14ac:dyDescent="0.2">
      <c r="A192" s="121">
        <v>41730</v>
      </c>
      <c r="B192" s="106">
        <f t="shared" si="36"/>
        <v>0</v>
      </c>
      <c r="C192" s="140"/>
      <c r="D192" s="140"/>
      <c r="E192" s="140"/>
      <c r="F192" s="106">
        <f t="shared" si="28"/>
        <v>0</v>
      </c>
      <c r="G192" s="107"/>
      <c r="H192" s="151"/>
      <c r="I192" s="92">
        <f t="shared" si="26"/>
        <v>0</v>
      </c>
      <c r="J192" s="22"/>
      <c r="K192" s="135">
        <v>0.33</v>
      </c>
      <c r="L192" s="94">
        <f t="shared" si="29"/>
        <v>-2.7711668817797852E-2</v>
      </c>
      <c r="M192" s="92">
        <f t="shared" si="30"/>
        <v>-2.8070000000000001E-2</v>
      </c>
      <c r="N192" s="92">
        <f t="shared" si="27"/>
        <v>-2.3391666666666669E-3</v>
      </c>
      <c r="O192" s="90"/>
      <c r="P192" s="122">
        <v>41730</v>
      </c>
      <c r="Q192" s="137" t="e">
        <f t="shared" si="37"/>
        <v>#DIV/0!</v>
      </c>
      <c r="R192" s="110">
        <f t="shared" si="31"/>
        <v>0</v>
      </c>
      <c r="S192" s="110" t="e">
        <f t="shared" si="32"/>
        <v>#DIV/0!</v>
      </c>
      <c r="T192" s="110">
        <f t="shared" si="33"/>
        <v>0</v>
      </c>
      <c r="U192" s="110" t="e">
        <f t="shared" si="34"/>
        <v>#DIV/0!</v>
      </c>
      <c r="V192" s="90"/>
      <c r="W192" s="49" t="e">
        <f t="shared" si="35"/>
        <v>#DIV/0!</v>
      </c>
      <c r="X192" s="49" t="e">
        <f t="shared" si="38"/>
        <v>#DIV/0!</v>
      </c>
    </row>
    <row r="193" spans="1:24" s="16" customFormat="1" x14ac:dyDescent="0.2">
      <c r="A193" s="121">
        <v>41760</v>
      </c>
      <c r="B193" s="106">
        <f t="shared" si="36"/>
        <v>0</v>
      </c>
      <c r="C193" s="140"/>
      <c r="D193" s="140"/>
      <c r="E193" s="140"/>
      <c r="F193" s="106">
        <f t="shared" si="28"/>
        <v>0</v>
      </c>
      <c r="G193" s="107"/>
      <c r="H193" s="151"/>
      <c r="I193" s="92">
        <f t="shared" si="26"/>
        <v>0</v>
      </c>
      <c r="J193" s="22"/>
      <c r="K193" s="135">
        <v>0.32500000000000001</v>
      </c>
      <c r="L193" s="94">
        <f t="shared" si="29"/>
        <v>-2.7760396098911899E-2</v>
      </c>
      <c r="M193" s="92">
        <f t="shared" si="30"/>
        <v>-2.8120000000000003E-2</v>
      </c>
      <c r="N193" s="92">
        <f t="shared" si="27"/>
        <v>-2.3433333333333336E-3</v>
      </c>
      <c r="O193" s="90"/>
      <c r="P193" s="122">
        <v>41760</v>
      </c>
      <c r="Q193" s="137" t="e">
        <f t="shared" si="37"/>
        <v>#DIV/0!</v>
      </c>
      <c r="R193" s="110">
        <f t="shared" si="31"/>
        <v>0</v>
      </c>
      <c r="S193" s="110" t="e">
        <f t="shared" si="32"/>
        <v>#DIV/0!</v>
      </c>
      <c r="T193" s="110">
        <f t="shared" si="33"/>
        <v>0</v>
      </c>
      <c r="U193" s="110" t="e">
        <f t="shared" si="34"/>
        <v>#DIV/0!</v>
      </c>
      <c r="V193" s="90"/>
      <c r="W193" s="49" t="e">
        <f t="shared" si="35"/>
        <v>#DIV/0!</v>
      </c>
      <c r="X193" s="49" t="e">
        <f t="shared" si="38"/>
        <v>#DIV/0!</v>
      </c>
    </row>
    <row r="194" spans="1:24" s="16" customFormat="1" x14ac:dyDescent="0.2">
      <c r="A194" s="121">
        <v>41791</v>
      </c>
      <c r="B194" s="106">
        <f t="shared" si="36"/>
        <v>0</v>
      </c>
      <c r="C194" s="140"/>
      <c r="D194" s="140"/>
      <c r="E194" s="140"/>
      <c r="F194" s="106">
        <f t="shared" si="28"/>
        <v>0</v>
      </c>
      <c r="G194" s="107"/>
      <c r="H194" s="151"/>
      <c r="I194" s="92">
        <f t="shared" si="26"/>
        <v>0</v>
      </c>
      <c r="J194" s="22"/>
      <c r="K194" s="135">
        <v>0.24099999999999999</v>
      </c>
      <c r="L194" s="94">
        <f t="shared" si="29"/>
        <v>-2.8578679790524197E-2</v>
      </c>
      <c r="M194" s="92">
        <f t="shared" si="30"/>
        <v>-2.8960000000000003E-2</v>
      </c>
      <c r="N194" s="92">
        <f t="shared" si="27"/>
        <v>-2.4133333333333337E-3</v>
      </c>
      <c r="O194" s="90"/>
      <c r="P194" s="122">
        <v>41791</v>
      </c>
      <c r="Q194" s="137" t="e">
        <f t="shared" si="37"/>
        <v>#DIV/0!</v>
      </c>
      <c r="R194" s="110">
        <f t="shared" si="31"/>
        <v>0</v>
      </c>
      <c r="S194" s="110" t="e">
        <f t="shared" si="32"/>
        <v>#DIV/0!</v>
      </c>
      <c r="T194" s="110">
        <f t="shared" si="33"/>
        <v>0</v>
      </c>
      <c r="U194" s="110" t="e">
        <f t="shared" si="34"/>
        <v>#DIV/0!</v>
      </c>
      <c r="V194" s="90"/>
      <c r="W194" s="49" t="e">
        <f t="shared" si="35"/>
        <v>#DIV/0!</v>
      </c>
      <c r="X194" s="49" t="e">
        <f t="shared" si="38"/>
        <v>#DIV/0!</v>
      </c>
    </row>
    <row r="195" spans="1:24" s="16" customFormat="1" x14ac:dyDescent="0.2">
      <c r="A195" s="121">
        <v>41821</v>
      </c>
      <c r="B195" s="106">
        <f t="shared" si="36"/>
        <v>0</v>
      </c>
      <c r="C195" s="140"/>
      <c r="D195" s="140"/>
      <c r="E195" s="140"/>
      <c r="F195" s="106">
        <f t="shared" si="28"/>
        <v>0</v>
      </c>
      <c r="G195" s="107"/>
      <c r="H195" s="151"/>
      <c r="I195" s="92">
        <f t="shared" si="26"/>
        <v>0</v>
      </c>
      <c r="J195" s="22"/>
      <c r="K195" s="135">
        <v>0.20499999999999999</v>
      </c>
      <c r="L195" s="94">
        <f t="shared" si="29"/>
        <v>-2.892917950221563E-2</v>
      </c>
      <c r="M195" s="92">
        <f t="shared" si="30"/>
        <v>-2.9320000000000002E-2</v>
      </c>
      <c r="N195" s="92">
        <f t="shared" si="27"/>
        <v>-2.4433333333333334E-3</v>
      </c>
      <c r="O195" s="90"/>
      <c r="P195" s="122">
        <v>41821</v>
      </c>
      <c r="Q195" s="137" t="e">
        <f t="shared" si="37"/>
        <v>#DIV/0!</v>
      </c>
      <c r="R195" s="110">
        <f t="shared" si="31"/>
        <v>0</v>
      </c>
      <c r="S195" s="110" t="e">
        <f t="shared" si="32"/>
        <v>#DIV/0!</v>
      </c>
      <c r="T195" s="110">
        <f t="shared" si="33"/>
        <v>0</v>
      </c>
      <c r="U195" s="110" t="e">
        <f t="shared" si="34"/>
        <v>#DIV/0!</v>
      </c>
      <c r="V195" s="90"/>
      <c r="W195" s="49" t="e">
        <f t="shared" si="35"/>
        <v>#DIV/0!</v>
      </c>
      <c r="X195" s="49" t="e">
        <f t="shared" si="38"/>
        <v>#DIV/0!</v>
      </c>
    </row>
    <row r="196" spans="1:24" s="16" customFormat="1" x14ac:dyDescent="0.2">
      <c r="A196" s="121">
        <v>41852</v>
      </c>
      <c r="B196" s="106">
        <f t="shared" si="36"/>
        <v>0</v>
      </c>
      <c r="C196" s="140"/>
      <c r="D196" s="140"/>
      <c r="E196" s="140"/>
      <c r="F196" s="106">
        <f t="shared" si="28"/>
        <v>0</v>
      </c>
      <c r="G196" s="107"/>
      <c r="H196" s="151"/>
      <c r="I196" s="92">
        <f t="shared" si="26"/>
        <v>0</v>
      </c>
      <c r="J196" s="22"/>
      <c r="K196" s="135">
        <v>0.192</v>
      </c>
      <c r="L196" s="94">
        <f t="shared" si="29"/>
        <v>-2.9055720350449676E-2</v>
      </c>
      <c r="M196" s="92">
        <f t="shared" si="30"/>
        <v>-2.945E-2</v>
      </c>
      <c r="N196" s="92">
        <f t="shared" si="27"/>
        <v>-2.4541666666666666E-3</v>
      </c>
      <c r="O196" s="90"/>
      <c r="P196" s="122">
        <v>41852</v>
      </c>
      <c r="Q196" s="137" t="e">
        <f t="shared" si="37"/>
        <v>#DIV/0!</v>
      </c>
      <c r="R196" s="110">
        <f t="shared" si="31"/>
        <v>0</v>
      </c>
      <c r="S196" s="110" t="e">
        <f t="shared" si="32"/>
        <v>#DIV/0!</v>
      </c>
      <c r="T196" s="110">
        <f t="shared" si="33"/>
        <v>0</v>
      </c>
      <c r="U196" s="110" t="e">
        <f t="shared" si="34"/>
        <v>#DIV/0!</v>
      </c>
      <c r="V196" s="90"/>
      <c r="W196" s="49" t="e">
        <f t="shared" si="35"/>
        <v>#DIV/0!</v>
      </c>
      <c r="X196" s="49" t="e">
        <f t="shared" si="38"/>
        <v>#DIV/0!</v>
      </c>
    </row>
    <row r="197" spans="1:24" s="16" customFormat="1" x14ac:dyDescent="0.2">
      <c r="A197" s="121">
        <v>41883</v>
      </c>
      <c r="B197" s="106">
        <f t="shared" si="36"/>
        <v>0</v>
      </c>
      <c r="C197" s="140"/>
      <c r="D197" s="140"/>
      <c r="E197" s="140"/>
      <c r="F197" s="106">
        <f t="shared" si="28"/>
        <v>0</v>
      </c>
      <c r="G197" s="107"/>
      <c r="H197" s="151"/>
      <c r="I197" s="92">
        <f t="shared" si="26"/>
        <v>0</v>
      </c>
      <c r="J197" s="22"/>
      <c r="K197" s="135">
        <v>9.7000000000000003E-2</v>
      </c>
      <c r="L197" s="94">
        <f t="shared" si="29"/>
        <v>-2.9979983202548022E-2</v>
      </c>
      <c r="M197" s="92">
        <f t="shared" si="30"/>
        <v>-3.0400000000000003E-2</v>
      </c>
      <c r="N197" s="92">
        <f t="shared" si="27"/>
        <v>-2.5333333333333336E-3</v>
      </c>
      <c r="O197" s="90"/>
      <c r="P197" s="122">
        <v>41883</v>
      </c>
      <c r="Q197" s="137" t="e">
        <f t="shared" si="37"/>
        <v>#DIV/0!</v>
      </c>
      <c r="R197" s="110">
        <f t="shared" si="31"/>
        <v>0</v>
      </c>
      <c r="S197" s="110" t="e">
        <f t="shared" si="32"/>
        <v>#DIV/0!</v>
      </c>
      <c r="T197" s="110">
        <f t="shared" si="33"/>
        <v>0</v>
      </c>
      <c r="U197" s="110" t="e">
        <f t="shared" si="34"/>
        <v>#DIV/0!</v>
      </c>
      <c r="V197" s="90"/>
      <c r="W197" s="49" t="e">
        <f t="shared" si="35"/>
        <v>#DIV/0!</v>
      </c>
      <c r="X197" s="49" t="e">
        <f t="shared" si="38"/>
        <v>#DIV/0!</v>
      </c>
    </row>
    <row r="198" spans="1:24" s="16" customFormat="1" x14ac:dyDescent="0.2">
      <c r="A198" s="121">
        <v>41913</v>
      </c>
      <c r="B198" s="106">
        <f t="shared" si="36"/>
        <v>0</v>
      </c>
      <c r="C198" s="140"/>
      <c r="D198" s="140"/>
      <c r="E198" s="140"/>
      <c r="F198" s="106">
        <f t="shared" si="28"/>
        <v>0</v>
      </c>
      <c r="G198" s="107"/>
      <c r="H198" s="151"/>
      <c r="I198" s="92">
        <f t="shared" si="26"/>
        <v>0</v>
      </c>
      <c r="J198" s="22"/>
      <c r="K198" s="135">
        <v>8.3000000000000004E-2</v>
      </c>
      <c r="L198" s="94">
        <f t="shared" si="29"/>
        <v>-3.0116122154439928E-2</v>
      </c>
      <c r="M198" s="92">
        <f t="shared" si="30"/>
        <v>-3.0540000000000001E-2</v>
      </c>
      <c r="N198" s="92">
        <f t="shared" si="27"/>
        <v>-2.545E-3</v>
      </c>
      <c r="O198" s="90"/>
      <c r="P198" s="122">
        <v>41913</v>
      </c>
      <c r="Q198" s="137" t="e">
        <f t="shared" si="37"/>
        <v>#DIV/0!</v>
      </c>
      <c r="R198" s="110">
        <f t="shared" si="31"/>
        <v>0</v>
      </c>
      <c r="S198" s="110" t="e">
        <f t="shared" si="32"/>
        <v>#DIV/0!</v>
      </c>
      <c r="T198" s="110">
        <f t="shared" si="33"/>
        <v>0</v>
      </c>
      <c r="U198" s="110" t="e">
        <f t="shared" si="34"/>
        <v>#DIV/0!</v>
      </c>
      <c r="V198" s="90"/>
      <c r="W198" s="49" t="e">
        <f t="shared" si="35"/>
        <v>#DIV/0!</v>
      </c>
      <c r="X198" s="49" t="e">
        <f t="shared" si="38"/>
        <v>#DIV/0!</v>
      </c>
    </row>
    <row r="199" spans="1:24" s="16" customFormat="1" x14ac:dyDescent="0.2">
      <c r="A199" s="121">
        <v>41944</v>
      </c>
      <c r="B199" s="106">
        <f t="shared" si="36"/>
        <v>0</v>
      </c>
      <c r="C199" s="140"/>
      <c r="D199" s="140"/>
      <c r="E199" s="140"/>
      <c r="F199" s="106">
        <f t="shared" si="28"/>
        <v>0</v>
      </c>
      <c r="G199" s="107"/>
      <c r="H199" s="151"/>
      <c r="I199" s="92">
        <f t="shared" si="26"/>
        <v>0</v>
      </c>
      <c r="J199" s="22"/>
      <c r="K199" s="135">
        <v>8.1000000000000003E-2</v>
      </c>
      <c r="L199" s="94">
        <f t="shared" si="29"/>
        <v>-3.0135569146326424E-2</v>
      </c>
      <c r="M199" s="92">
        <f t="shared" si="30"/>
        <v>-3.056E-2</v>
      </c>
      <c r="N199" s="92">
        <f t="shared" si="27"/>
        <v>-2.5466666666666667E-3</v>
      </c>
      <c r="O199" s="90"/>
      <c r="P199" s="122">
        <v>41944</v>
      </c>
      <c r="Q199" s="137" t="e">
        <f t="shared" si="37"/>
        <v>#DIV/0!</v>
      </c>
      <c r="R199" s="110">
        <f t="shared" si="31"/>
        <v>0</v>
      </c>
      <c r="S199" s="110" t="e">
        <f t="shared" si="32"/>
        <v>#DIV/0!</v>
      </c>
      <c r="T199" s="110">
        <f t="shared" si="33"/>
        <v>0</v>
      </c>
      <c r="U199" s="110" t="e">
        <f t="shared" si="34"/>
        <v>#DIV/0!</v>
      </c>
      <c r="V199" s="90"/>
      <c r="W199" s="49" t="e">
        <f t="shared" si="35"/>
        <v>#DIV/0!</v>
      </c>
      <c r="X199" s="49" t="e">
        <f t="shared" si="38"/>
        <v>#DIV/0!</v>
      </c>
    </row>
    <row r="200" spans="1:24" s="16" customFormat="1" x14ac:dyDescent="0.2">
      <c r="A200" s="121">
        <v>41974</v>
      </c>
      <c r="B200" s="106">
        <f t="shared" si="36"/>
        <v>0</v>
      </c>
      <c r="C200" s="140"/>
      <c r="D200" s="140"/>
      <c r="E200" s="140"/>
      <c r="F200" s="106">
        <f t="shared" si="28"/>
        <v>0</v>
      </c>
      <c r="G200" s="107"/>
      <c r="H200" s="151"/>
      <c r="I200" s="92">
        <f t="shared" si="26"/>
        <v>0</v>
      </c>
      <c r="J200" s="22"/>
      <c r="K200" s="135">
        <v>8.1000000000000003E-2</v>
      </c>
      <c r="L200" s="94">
        <f t="shared" si="29"/>
        <v>-3.0135569146326424E-2</v>
      </c>
      <c r="M200" s="92">
        <f t="shared" si="30"/>
        <v>-3.056E-2</v>
      </c>
      <c r="N200" s="92">
        <f t="shared" si="27"/>
        <v>-2.5466666666666667E-3</v>
      </c>
      <c r="O200" s="90"/>
      <c r="P200" s="122">
        <v>41974</v>
      </c>
      <c r="Q200" s="137" t="e">
        <f t="shared" si="37"/>
        <v>#DIV/0!</v>
      </c>
      <c r="R200" s="110">
        <f t="shared" si="31"/>
        <v>0</v>
      </c>
      <c r="S200" s="110" t="e">
        <f t="shared" si="32"/>
        <v>#DIV/0!</v>
      </c>
      <c r="T200" s="110">
        <f t="shared" si="33"/>
        <v>0</v>
      </c>
      <c r="U200" s="110" t="e">
        <f t="shared" si="34"/>
        <v>#DIV/0!</v>
      </c>
      <c r="V200" s="90"/>
      <c r="W200" s="49" t="e">
        <f t="shared" si="35"/>
        <v>#DIV/0!</v>
      </c>
      <c r="X200" s="49" t="e">
        <f t="shared" si="38"/>
        <v>#DIV/0!</v>
      </c>
    </row>
    <row r="201" spans="1:24" s="16" customFormat="1" x14ac:dyDescent="0.2">
      <c r="A201" s="121">
        <v>42005</v>
      </c>
      <c r="B201" s="106">
        <f t="shared" si="36"/>
        <v>0</v>
      </c>
      <c r="C201" s="140"/>
      <c r="D201" s="140"/>
      <c r="E201" s="140"/>
      <c r="F201" s="106">
        <f t="shared" si="28"/>
        <v>0</v>
      </c>
      <c r="G201" s="107"/>
      <c r="H201" s="151"/>
      <c r="I201" s="92">
        <f t="shared" ref="I201:I260" si="39">H201/12</f>
        <v>0</v>
      </c>
      <c r="J201" s="22"/>
      <c r="K201" s="135">
        <v>6.3E-2</v>
      </c>
      <c r="L201" s="94">
        <f t="shared" si="29"/>
        <v>-3.0310575989438315E-2</v>
      </c>
      <c r="M201" s="92">
        <f t="shared" si="30"/>
        <v>-3.0740000000000003E-2</v>
      </c>
      <c r="N201" s="92">
        <f t="shared" ref="N201:N260" si="40">M201/12</f>
        <v>-2.561666666666667E-3</v>
      </c>
      <c r="O201" s="90"/>
      <c r="P201" s="122">
        <v>42005</v>
      </c>
      <c r="Q201" s="137" t="e">
        <f t="shared" si="37"/>
        <v>#DIV/0!</v>
      </c>
      <c r="R201" s="110">
        <f t="shared" si="31"/>
        <v>0</v>
      </c>
      <c r="S201" s="110" t="e">
        <f t="shared" si="32"/>
        <v>#DIV/0!</v>
      </c>
      <c r="T201" s="110">
        <f t="shared" si="33"/>
        <v>0</v>
      </c>
      <c r="U201" s="110" t="e">
        <f t="shared" si="34"/>
        <v>#DIV/0!</v>
      </c>
      <c r="V201" s="90"/>
      <c r="W201" s="49" t="e">
        <f t="shared" si="35"/>
        <v>#DIV/0!</v>
      </c>
      <c r="X201" s="49" t="e">
        <f t="shared" si="38"/>
        <v>#DIV/0!</v>
      </c>
    </row>
    <row r="202" spans="1:24" s="16" customFormat="1" x14ac:dyDescent="0.2">
      <c r="A202" s="121">
        <v>42036</v>
      </c>
      <c r="B202" s="106">
        <f t="shared" si="36"/>
        <v>0</v>
      </c>
      <c r="C202" s="140"/>
      <c r="D202" s="140"/>
      <c r="E202" s="140"/>
      <c r="F202" s="106">
        <f t="shared" ref="F202:F260" si="41">B202+C202+D202+E202</f>
        <v>0</v>
      </c>
      <c r="G202" s="107"/>
      <c r="H202" s="151"/>
      <c r="I202" s="92">
        <f t="shared" si="39"/>
        <v>0</v>
      </c>
      <c r="J202" s="22"/>
      <c r="K202" s="135">
        <v>4.8000000000000001E-2</v>
      </c>
      <c r="L202" s="94">
        <f t="shared" ref="L202:L260" si="42">POWER(1+N202,12)-1</f>
        <v>-3.045639291220481E-2</v>
      </c>
      <c r="M202" s="92">
        <f t="shared" ref="M202:M260" si="43">K202/100+$K$8</f>
        <v>-3.0890000000000001E-2</v>
      </c>
      <c r="N202" s="92">
        <f t="shared" si="40"/>
        <v>-2.5741666666666669E-3</v>
      </c>
      <c r="O202" s="90"/>
      <c r="P202" s="122">
        <v>42036</v>
      </c>
      <c r="Q202" s="137" t="e">
        <f t="shared" si="37"/>
        <v>#DIV/0!</v>
      </c>
      <c r="R202" s="110">
        <f t="shared" ref="R202:R260" si="44">C202</f>
        <v>0</v>
      </c>
      <c r="S202" s="110" t="e">
        <f t="shared" ref="S202:S260" si="45">IF(N202&lt;I202,D202/I202*N202*Q202/B202,D202/I202*I202*Q202/B202)</f>
        <v>#DIV/0!</v>
      </c>
      <c r="T202" s="110">
        <f t="shared" ref="T202:T260" si="46">E202</f>
        <v>0</v>
      </c>
      <c r="U202" s="110" t="e">
        <f t="shared" ref="U202:U260" si="47">Q202+R202+S202+T202</f>
        <v>#DIV/0!</v>
      </c>
      <c r="V202" s="90"/>
      <c r="W202" s="49" t="e">
        <f t="shared" ref="W202:W260" si="48">D202-S202</f>
        <v>#DIV/0!</v>
      </c>
      <c r="X202" s="49" t="e">
        <f t="shared" si="38"/>
        <v>#DIV/0!</v>
      </c>
    </row>
    <row r="203" spans="1:24" s="16" customFormat="1" x14ac:dyDescent="0.2">
      <c r="A203" s="121">
        <v>42064</v>
      </c>
      <c r="B203" s="106">
        <f t="shared" si="36"/>
        <v>0</v>
      </c>
      <c r="C203" s="140"/>
      <c r="D203" s="140"/>
      <c r="E203" s="140"/>
      <c r="F203" s="106">
        <f t="shared" si="41"/>
        <v>0</v>
      </c>
      <c r="G203" s="107"/>
      <c r="H203" s="151"/>
      <c r="I203" s="92">
        <f t="shared" si="39"/>
        <v>0</v>
      </c>
      <c r="J203" s="22"/>
      <c r="K203" s="135">
        <v>2.7E-2</v>
      </c>
      <c r="L203" s="94">
        <f t="shared" si="42"/>
        <v>-3.0660502836329706E-2</v>
      </c>
      <c r="M203" s="92">
        <f t="shared" si="43"/>
        <v>-3.1100000000000003E-2</v>
      </c>
      <c r="N203" s="92">
        <f t="shared" si="40"/>
        <v>-2.591666666666667E-3</v>
      </c>
      <c r="O203" s="90"/>
      <c r="P203" s="122">
        <v>42064</v>
      </c>
      <c r="Q203" s="137" t="e">
        <f t="shared" si="37"/>
        <v>#DIV/0!</v>
      </c>
      <c r="R203" s="110">
        <f t="shared" si="44"/>
        <v>0</v>
      </c>
      <c r="S203" s="110" t="e">
        <f t="shared" si="45"/>
        <v>#DIV/0!</v>
      </c>
      <c r="T203" s="110">
        <f t="shared" si="46"/>
        <v>0</v>
      </c>
      <c r="U203" s="110" t="e">
        <f t="shared" si="47"/>
        <v>#DIV/0!</v>
      </c>
      <c r="V203" s="90"/>
      <c r="W203" s="49" t="e">
        <f t="shared" si="48"/>
        <v>#DIV/0!</v>
      </c>
      <c r="X203" s="49" t="e">
        <f t="shared" si="38"/>
        <v>#DIV/0!</v>
      </c>
    </row>
    <row r="204" spans="1:24" s="16" customFormat="1" x14ac:dyDescent="0.2">
      <c r="A204" s="121">
        <v>42095</v>
      </c>
      <c r="B204" s="106">
        <f t="shared" ref="B204:B260" si="49">F203</f>
        <v>0</v>
      </c>
      <c r="C204" s="140"/>
      <c r="D204" s="140"/>
      <c r="E204" s="140"/>
      <c r="F204" s="106">
        <f t="shared" si="41"/>
        <v>0</v>
      </c>
      <c r="G204" s="107"/>
      <c r="H204" s="151"/>
      <c r="I204" s="92">
        <f t="shared" si="39"/>
        <v>0</v>
      </c>
      <c r="J204" s="22"/>
      <c r="K204" s="135">
        <v>5.0000000000000001E-3</v>
      </c>
      <c r="L204" s="94">
        <f t="shared" si="42"/>
        <v>-3.0874290033123364E-2</v>
      </c>
      <c r="M204" s="92">
        <f t="shared" si="43"/>
        <v>-3.1320000000000001E-2</v>
      </c>
      <c r="N204" s="92">
        <f t="shared" si="40"/>
        <v>-2.6099999999999999E-3</v>
      </c>
      <c r="O204" s="90"/>
      <c r="P204" s="122">
        <v>42095</v>
      </c>
      <c r="Q204" s="137" t="e">
        <f t="shared" ref="Q204:Q260" si="50">U203</f>
        <v>#DIV/0!</v>
      </c>
      <c r="R204" s="110">
        <f t="shared" si="44"/>
        <v>0</v>
      </c>
      <c r="S204" s="110" t="e">
        <f t="shared" si="45"/>
        <v>#DIV/0!</v>
      </c>
      <c r="T204" s="110">
        <f t="shared" si="46"/>
        <v>0</v>
      </c>
      <c r="U204" s="110" t="e">
        <f t="shared" si="47"/>
        <v>#DIV/0!</v>
      </c>
      <c r="V204" s="90"/>
      <c r="W204" s="49" t="e">
        <f t="shared" si="48"/>
        <v>#DIV/0!</v>
      </c>
      <c r="X204" s="49" t="e">
        <f t="shared" ref="X204:X260" si="51">X203+W204</f>
        <v>#DIV/0!</v>
      </c>
    </row>
    <row r="205" spans="1:24" s="16" customFormat="1" x14ac:dyDescent="0.2">
      <c r="A205" s="121">
        <v>42125</v>
      </c>
      <c r="B205" s="106">
        <f t="shared" si="49"/>
        <v>0</v>
      </c>
      <c r="C205" s="140"/>
      <c r="D205" s="140"/>
      <c r="E205" s="140"/>
      <c r="F205" s="106">
        <f t="shared" si="41"/>
        <v>0</v>
      </c>
      <c r="G205" s="107"/>
      <c r="H205" s="151"/>
      <c r="I205" s="92">
        <f t="shared" si="39"/>
        <v>0</v>
      </c>
      <c r="J205" s="22"/>
      <c r="K205" s="135">
        <v>-0.01</v>
      </c>
      <c r="L205" s="94">
        <f t="shared" si="42"/>
        <v>-3.10200292491285E-2</v>
      </c>
      <c r="M205" s="92">
        <f t="shared" si="43"/>
        <v>-3.1470000000000005E-2</v>
      </c>
      <c r="N205" s="92">
        <f t="shared" si="40"/>
        <v>-2.6225000000000003E-3</v>
      </c>
      <c r="O205" s="90"/>
      <c r="P205" s="122">
        <v>42125</v>
      </c>
      <c r="Q205" s="137" t="e">
        <f t="shared" si="50"/>
        <v>#DIV/0!</v>
      </c>
      <c r="R205" s="110">
        <f t="shared" si="44"/>
        <v>0</v>
      </c>
      <c r="S205" s="110" t="e">
        <f t="shared" si="45"/>
        <v>#DIV/0!</v>
      </c>
      <c r="T205" s="110">
        <f t="shared" si="46"/>
        <v>0</v>
      </c>
      <c r="U205" s="110" t="e">
        <f t="shared" si="47"/>
        <v>#DIV/0!</v>
      </c>
      <c r="V205" s="90"/>
      <c r="W205" s="49" t="e">
        <f t="shared" si="48"/>
        <v>#DIV/0!</v>
      </c>
      <c r="X205" s="49" t="e">
        <f t="shared" si="51"/>
        <v>#DIV/0!</v>
      </c>
    </row>
    <row r="206" spans="1:24" s="16" customFormat="1" x14ac:dyDescent="0.2">
      <c r="A206" s="121">
        <v>42156</v>
      </c>
      <c r="B206" s="106">
        <f t="shared" si="49"/>
        <v>0</v>
      </c>
      <c r="C206" s="140"/>
      <c r="D206" s="140"/>
      <c r="E206" s="140"/>
      <c r="F206" s="106">
        <f t="shared" si="41"/>
        <v>0</v>
      </c>
      <c r="G206" s="107"/>
      <c r="H206" s="151"/>
      <c r="I206" s="92">
        <f t="shared" si="39"/>
        <v>0</v>
      </c>
      <c r="J206" s="22"/>
      <c r="K206" s="135">
        <v>-1.4E-2</v>
      </c>
      <c r="L206" s="94">
        <f t="shared" si="42"/>
        <v>-3.1058889646906285E-2</v>
      </c>
      <c r="M206" s="92">
        <f t="shared" si="43"/>
        <v>-3.1510000000000003E-2</v>
      </c>
      <c r="N206" s="92">
        <f t="shared" si="40"/>
        <v>-2.6258333333333338E-3</v>
      </c>
      <c r="O206" s="90"/>
      <c r="P206" s="122">
        <v>42156</v>
      </c>
      <c r="Q206" s="137" t="e">
        <f t="shared" si="50"/>
        <v>#DIV/0!</v>
      </c>
      <c r="R206" s="110">
        <f t="shared" si="44"/>
        <v>0</v>
      </c>
      <c r="S206" s="110" t="e">
        <f t="shared" si="45"/>
        <v>#DIV/0!</v>
      </c>
      <c r="T206" s="110">
        <f t="shared" si="46"/>
        <v>0</v>
      </c>
      <c r="U206" s="110" t="e">
        <f t="shared" si="47"/>
        <v>#DIV/0!</v>
      </c>
      <c r="V206" s="90"/>
      <c r="W206" s="49" t="e">
        <f t="shared" si="48"/>
        <v>#DIV/0!</v>
      </c>
      <c r="X206" s="49" t="e">
        <f t="shared" si="51"/>
        <v>#DIV/0!</v>
      </c>
    </row>
    <row r="207" spans="1:24" s="16" customFormat="1" x14ac:dyDescent="0.2">
      <c r="A207" s="121">
        <v>42186</v>
      </c>
      <c r="B207" s="106">
        <f t="shared" si="49"/>
        <v>0</v>
      </c>
      <c r="C207" s="140"/>
      <c r="D207" s="140"/>
      <c r="E207" s="140"/>
      <c r="F207" s="106">
        <f t="shared" si="41"/>
        <v>0</v>
      </c>
      <c r="G207" s="107"/>
      <c r="H207" s="151"/>
      <c r="I207" s="92">
        <f t="shared" si="39"/>
        <v>0</v>
      </c>
      <c r="J207" s="22"/>
      <c r="K207" s="135">
        <v>-1.9E-2</v>
      </c>
      <c r="L207" s="94">
        <f t="shared" si="42"/>
        <v>-3.110746313515611E-2</v>
      </c>
      <c r="M207" s="92">
        <f t="shared" si="43"/>
        <v>-3.1560000000000005E-2</v>
      </c>
      <c r="N207" s="92">
        <f t="shared" si="40"/>
        <v>-2.6300000000000004E-3</v>
      </c>
      <c r="O207" s="90"/>
      <c r="P207" s="122">
        <v>42186</v>
      </c>
      <c r="Q207" s="137" t="e">
        <f t="shared" si="50"/>
        <v>#DIV/0!</v>
      </c>
      <c r="R207" s="110">
        <f t="shared" si="44"/>
        <v>0</v>
      </c>
      <c r="S207" s="110" t="e">
        <f t="shared" si="45"/>
        <v>#DIV/0!</v>
      </c>
      <c r="T207" s="110">
        <f t="shared" si="46"/>
        <v>0</v>
      </c>
      <c r="U207" s="110" t="e">
        <f t="shared" si="47"/>
        <v>#DIV/0!</v>
      </c>
      <c r="V207" s="90"/>
      <c r="W207" s="49" t="e">
        <f t="shared" si="48"/>
        <v>#DIV/0!</v>
      </c>
      <c r="X207" s="49" t="e">
        <f t="shared" si="51"/>
        <v>#DIV/0!</v>
      </c>
    </row>
    <row r="208" spans="1:24" s="16" customFormat="1" x14ac:dyDescent="0.2">
      <c r="A208" s="121">
        <v>42217</v>
      </c>
      <c r="B208" s="106">
        <f t="shared" si="49"/>
        <v>0</v>
      </c>
      <c r="C208" s="140"/>
      <c r="D208" s="140"/>
      <c r="E208" s="140"/>
      <c r="F208" s="106">
        <f t="shared" si="41"/>
        <v>0</v>
      </c>
      <c r="G208" s="107"/>
      <c r="H208" s="151"/>
      <c r="I208" s="92">
        <f t="shared" si="39"/>
        <v>0</v>
      </c>
      <c r="J208" s="22"/>
      <c r="K208" s="135">
        <v>-2.8000000000000001E-2</v>
      </c>
      <c r="L208" s="94">
        <f t="shared" si="42"/>
        <v>-3.1194889789164626E-2</v>
      </c>
      <c r="M208" s="92">
        <f t="shared" si="43"/>
        <v>-3.1650000000000005E-2</v>
      </c>
      <c r="N208" s="92">
        <f t="shared" si="40"/>
        <v>-2.6375000000000005E-3</v>
      </c>
      <c r="O208" s="90"/>
      <c r="P208" s="122">
        <v>42217</v>
      </c>
      <c r="Q208" s="137" t="e">
        <f t="shared" si="50"/>
        <v>#DIV/0!</v>
      </c>
      <c r="R208" s="110">
        <f t="shared" si="44"/>
        <v>0</v>
      </c>
      <c r="S208" s="110" t="e">
        <f t="shared" si="45"/>
        <v>#DIV/0!</v>
      </c>
      <c r="T208" s="110">
        <f t="shared" si="46"/>
        <v>0</v>
      </c>
      <c r="U208" s="110" t="e">
        <f t="shared" si="47"/>
        <v>#DIV/0!</v>
      </c>
      <c r="V208" s="90"/>
      <c r="W208" s="49" t="e">
        <f t="shared" si="48"/>
        <v>#DIV/0!</v>
      </c>
      <c r="X208" s="49" t="e">
        <f t="shared" si="51"/>
        <v>#DIV/0!</v>
      </c>
    </row>
    <row r="209" spans="1:24" s="16" customFormat="1" x14ac:dyDescent="0.2">
      <c r="A209" s="121">
        <v>42248</v>
      </c>
      <c r="B209" s="106">
        <f t="shared" si="49"/>
        <v>0</v>
      </c>
      <c r="C209" s="140"/>
      <c r="D209" s="140"/>
      <c r="E209" s="140"/>
      <c r="F209" s="106">
        <f t="shared" si="41"/>
        <v>0</v>
      </c>
      <c r="G209" s="107"/>
      <c r="H209" s="151"/>
      <c r="I209" s="92">
        <f t="shared" si="39"/>
        <v>0</v>
      </c>
      <c r="J209" s="22"/>
      <c r="K209" s="135">
        <v>-3.6999999999999998E-2</v>
      </c>
      <c r="L209" s="94">
        <f t="shared" si="42"/>
        <v>-3.1282309211701498E-2</v>
      </c>
      <c r="M209" s="92">
        <f t="shared" si="43"/>
        <v>-3.1740000000000004E-2</v>
      </c>
      <c r="N209" s="92">
        <f t="shared" si="40"/>
        <v>-2.6450000000000002E-3</v>
      </c>
      <c r="O209" s="90"/>
      <c r="P209" s="122">
        <v>42248</v>
      </c>
      <c r="Q209" s="137" t="e">
        <f t="shared" si="50"/>
        <v>#DIV/0!</v>
      </c>
      <c r="R209" s="110">
        <f t="shared" si="44"/>
        <v>0</v>
      </c>
      <c r="S209" s="110" t="e">
        <f t="shared" si="45"/>
        <v>#DIV/0!</v>
      </c>
      <c r="T209" s="110">
        <f t="shared" si="46"/>
        <v>0</v>
      </c>
      <c r="U209" s="110" t="e">
        <f t="shared" si="47"/>
        <v>#DIV/0!</v>
      </c>
      <c r="V209" s="90"/>
      <c r="W209" s="49" t="e">
        <f t="shared" si="48"/>
        <v>#DIV/0!</v>
      </c>
      <c r="X209" s="49" t="e">
        <f t="shared" si="51"/>
        <v>#DIV/0!</v>
      </c>
    </row>
    <row r="210" spans="1:24" s="16" customFormat="1" x14ac:dyDescent="0.2">
      <c r="A210" s="121">
        <v>42278</v>
      </c>
      <c r="B210" s="106">
        <f t="shared" si="49"/>
        <v>0</v>
      </c>
      <c r="C210" s="140"/>
      <c r="D210" s="140"/>
      <c r="E210" s="140"/>
      <c r="F210" s="106">
        <f t="shared" si="41"/>
        <v>0</v>
      </c>
      <c r="G210" s="107"/>
      <c r="H210" s="151"/>
      <c r="I210" s="92">
        <f t="shared" si="39"/>
        <v>0</v>
      </c>
      <c r="J210" s="22"/>
      <c r="K210" s="135">
        <v>-5.3999999999999999E-2</v>
      </c>
      <c r="L210" s="94">
        <f t="shared" si="42"/>
        <v>-3.1447415059208672E-2</v>
      </c>
      <c r="M210" s="92">
        <f t="shared" si="43"/>
        <v>-3.1910000000000001E-2</v>
      </c>
      <c r="N210" s="92">
        <f t="shared" si="40"/>
        <v>-2.6591666666666669E-3</v>
      </c>
      <c r="O210" s="90"/>
      <c r="P210" s="122">
        <v>42278</v>
      </c>
      <c r="Q210" s="137" t="e">
        <f t="shared" si="50"/>
        <v>#DIV/0!</v>
      </c>
      <c r="R210" s="110">
        <f t="shared" si="44"/>
        <v>0</v>
      </c>
      <c r="S210" s="110" t="e">
        <f t="shared" si="45"/>
        <v>#DIV/0!</v>
      </c>
      <c r="T210" s="110">
        <f t="shared" si="46"/>
        <v>0</v>
      </c>
      <c r="U210" s="110" t="e">
        <f t="shared" si="47"/>
        <v>#DIV/0!</v>
      </c>
      <c r="V210" s="90"/>
      <c r="W210" s="49" t="e">
        <f t="shared" si="48"/>
        <v>#DIV/0!</v>
      </c>
      <c r="X210" s="49" t="e">
        <f t="shared" si="51"/>
        <v>#DIV/0!</v>
      </c>
    </row>
    <row r="211" spans="1:24" s="16" customFormat="1" x14ac:dyDescent="0.2">
      <c r="A211" s="121">
        <v>42309</v>
      </c>
      <c r="B211" s="106">
        <f t="shared" si="49"/>
        <v>0</v>
      </c>
      <c r="C211" s="140"/>
      <c r="D211" s="140"/>
      <c r="E211" s="140"/>
      <c r="F211" s="106">
        <f t="shared" si="41"/>
        <v>0</v>
      </c>
      <c r="G211" s="107"/>
      <c r="H211" s="151"/>
      <c r="I211" s="92">
        <f t="shared" si="39"/>
        <v>0</v>
      </c>
      <c r="J211" s="22"/>
      <c r="K211" s="135">
        <v>-8.7999999999999995E-2</v>
      </c>
      <c r="L211" s="94">
        <f t="shared" si="42"/>
        <v>-3.1777549371149072E-2</v>
      </c>
      <c r="M211" s="92">
        <f t="shared" si="43"/>
        <v>-3.2250000000000001E-2</v>
      </c>
      <c r="N211" s="92">
        <f t="shared" si="40"/>
        <v>-2.6875000000000002E-3</v>
      </c>
      <c r="O211" s="90"/>
      <c r="P211" s="122">
        <v>42309</v>
      </c>
      <c r="Q211" s="137" t="e">
        <f t="shared" si="50"/>
        <v>#DIV/0!</v>
      </c>
      <c r="R211" s="110">
        <f t="shared" si="44"/>
        <v>0</v>
      </c>
      <c r="S211" s="110" t="e">
        <f t="shared" si="45"/>
        <v>#DIV/0!</v>
      </c>
      <c r="T211" s="110">
        <f t="shared" si="46"/>
        <v>0</v>
      </c>
      <c r="U211" s="110" t="e">
        <f t="shared" si="47"/>
        <v>#DIV/0!</v>
      </c>
      <c r="V211" s="90"/>
      <c r="W211" s="49" t="e">
        <f t="shared" si="48"/>
        <v>#DIV/0!</v>
      </c>
      <c r="X211" s="49" t="e">
        <f t="shared" si="51"/>
        <v>#DIV/0!</v>
      </c>
    </row>
    <row r="212" spans="1:24" s="16" customFormat="1" x14ac:dyDescent="0.2">
      <c r="A212" s="121">
        <v>42339</v>
      </c>
      <c r="B212" s="106">
        <f t="shared" si="49"/>
        <v>0</v>
      </c>
      <c r="C212" s="140"/>
      <c r="D212" s="140"/>
      <c r="E212" s="140"/>
      <c r="F212" s="106">
        <f t="shared" si="41"/>
        <v>0</v>
      </c>
      <c r="G212" s="107"/>
      <c r="H212" s="151"/>
      <c r="I212" s="92">
        <f t="shared" si="39"/>
        <v>0</v>
      </c>
      <c r="J212" s="22"/>
      <c r="K212" s="135">
        <v>-0.126</v>
      </c>
      <c r="L212" s="94">
        <f t="shared" si="42"/>
        <v>-3.2146400944924713E-2</v>
      </c>
      <c r="M212" s="92">
        <f t="shared" si="43"/>
        <v>-3.2629999999999999E-2</v>
      </c>
      <c r="N212" s="92">
        <f t="shared" si="40"/>
        <v>-2.7191666666666666E-3</v>
      </c>
      <c r="O212" s="90"/>
      <c r="P212" s="122">
        <v>42339</v>
      </c>
      <c r="Q212" s="137" t="e">
        <f t="shared" si="50"/>
        <v>#DIV/0!</v>
      </c>
      <c r="R212" s="110">
        <f t="shared" si="44"/>
        <v>0</v>
      </c>
      <c r="S212" s="110" t="e">
        <f t="shared" si="45"/>
        <v>#DIV/0!</v>
      </c>
      <c r="T212" s="110">
        <f t="shared" si="46"/>
        <v>0</v>
      </c>
      <c r="U212" s="110" t="e">
        <f t="shared" si="47"/>
        <v>#DIV/0!</v>
      </c>
      <c r="V212" s="90"/>
      <c r="W212" s="49" t="e">
        <f t="shared" si="48"/>
        <v>#DIV/0!</v>
      </c>
      <c r="X212" s="49" t="e">
        <f t="shared" si="51"/>
        <v>#DIV/0!</v>
      </c>
    </row>
    <row r="213" spans="1:24" s="16" customFormat="1" x14ac:dyDescent="0.2">
      <c r="A213" s="121">
        <v>42370</v>
      </c>
      <c r="B213" s="106">
        <f t="shared" si="49"/>
        <v>0</v>
      </c>
      <c r="C213" s="140"/>
      <c r="D213" s="140"/>
      <c r="E213" s="140"/>
      <c r="F213" s="106">
        <f t="shared" si="41"/>
        <v>0</v>
      </c>
      <c r="G213" s="107"/>
      <c r="H213" s="151"/>
      <c r="I213" s="92">
        <f t="shared" si="39"/>
        <v>0</v>
      </c>
      <c r="J213" s="22"/>
      <c r="K213" s="135">
        <v>-0.14599999999999999</v>
      </c>
      <c r="L213" s="94">
        <f t="shared" si="42"/>
        <v>-3.234048161104186E-2</v>
      </c>
      <c r="M213" s="92">
        <f t="shared" si="43"/>
        <v>-3.2830000000000005E-2</v>
      </c>
      <c r="N213" s="92">
        <f t="shared" si="40"/>
        <v>-2.7358333333333336E-3</v>
      </c>
      <c r="O213" s="90"/>
      <c r="P213" s="122">
        <v>42370</v>
      </c>
      <c r="Q213" s="137" t="e">
        <f t="shared" si="50"/>
        <v>#DIV/0!</v>
      </c>
      <c r="R213" s="110">
        <f t="shared" si="44"/>
        <v>0</v>
      </c>
      <c r="S213" s="110" t="e">
        <f t="shared" si="45"/>
        <v>#DIV/0!</v>
      </c>
      <c r="T213" s="110">
        <f t="shared" si="46"/>
        <v>0</v>
      </c>
      <c r="U213" s="110" t="e">
        <f t="shared" si="47"/>
        <v>#DIV/0!</v>
      </c>
      <c r="V213" s="90"/>
      <c r="W213" s="49" t="e">
        <f t="shared" si="48"/>
        <v>#DIV/0!</v>
      </c>
      <c r="X213" s="49" t="e">
        <f t="shared" si="51"/>
        <v>#DIV/0!</v>
      </c>
    </row>
    <row r="214" spans="1:24" s="16" customFormat="1" x14ac:dyDescent="0.2">
      <c r="A214" s="121">
        <v>42401</v>
      </c>
      <c r="B214" s="106">
        <f t="shared" si="49"/>
        <v>0</v>
      </c>
      <c r="C214" s="140"/>
      <c r="D214" s="140"/>
      <c r="E214" s="140"/>
      <c r="F214" s="106">
        <f t="shared" si="41"/>
        <v>0</v>
      </c>
      <c r="G214" s="107"/>
      <c r="H214" s="151"/>
      <c r="I214" s="92">
        <f t="shared" si="39"/>
        <v>0</v>
      </c>
      <c r="J214" s="22"/>
      <c r="K214" s="135">
        <v>-0.184</v>
      </c>
      <c r="L214" s="94">
        <f t="shared" si="42"/>
        <v>-3.2709136594795574E-2</v>
      </c>
      <c r="M214" s="92">
        <f t="shared" si="43"/>
        <v>-3.3210000000000003E-2</v>
      </c>
      <c r="N214" s="92">
        <f t="shared" si="40"/>
        <v>-2.7675000000000004E-3</v>
      </c>
      <c r="O214" s="90"/>
      <c r="P214" s="122">
        <v>42401</v>
      </c>
      <c r="Q214" s="137" t="e">
        <f t="shared" si="50"/>
        <v>#DIV/0!</v>
      </c>
      <c r="R214" s="110">
        <f t="shared" si="44"/>
        <v>0</v>
      </c>
      <c r="S214" s="110" t="e">
        <f t="shared" si="45"/>
        <v>#DIV/0!</v>
      </c>
      <c r="T214" s="110">
        <f t="shared" si="46"/>
        <v>0</v>
      </c>
      <c r="U214" s="110" t="e">
        <f t="shared" si="47"/>
        <v>#DIV/0!</v>
      </c>
      <c r="V214" s="90"/>
      <c r="W214" s="49" t="e">
        <f t="shared" si="48"/>
        <v>#DIV/0!</v>
      </c>
      <c r="X214" s="49" t="e">
        <f t="shared" si="51"/>
        <v>#DIV/0!</v>
      </c>
    </row>
    <row r="215" spans="1:24" s="16" customFormat="1" x14ac:dyDescent="0.2">
      <c r="A215" s="121">
        <v>42430</v>
      </c>
      <c r="B215" s="106">
        <f t="shared" si="49"/>
        <v>0</v>
      </c>
      <c r="C215" s="140"/>
      <c r="D215" s="140"/>
      <c r="E215" s="140"/>
      <c r="F215" s="106">
        <f t="shared" si="41"/>
        <v>0</v>
      </c>
      <c r="G215" s="107"/>
      <c r="H215" s="151"/>
      <c r="I215" s="92">
        <f t="shared" si="39"/>
        <v>0</v>
      </c>
      <c r="J215" s="22"/>
      <c r="K215" s="135">
        <v>-0.22900000000000001</v>
      </c>
      <c r="L215" s="94">
        <f t="shared" si="42"/>
        <v>-3.314553520192598E-2</v>
      </c>
      <c r="M215" s="92">
        <f t="shared" si="43"/>
        <v>-3.3660000000000002E-2</v>
      </c>
      <c r="N215" s="92">
        <f t="shared" si="40"/>
        <v>-2.8050000000000002E-3</v>
      </c>
      <c r="O215" s="90"/>
      <c r="P215" s="122">
        <v>42430</v>
      </c>
      <c r="Q215" s="137" t="e">
        <f t="shared" si="50"/>
        <v>#DIV/0!</v>
      </c>
      <c r="R215" s="110">
        <f t="shared" si="44"/>
        <v>0</v>
      </c>
      <c r="S215" s="110" t="e">
        <f t="shared" si="45"/>
        <v>#DIV/0!</v>
      </c>
      <c r="T215" s="110">
        <f t="shared" si="46"/>
        <v>0</v>
      </c>
      <c r="U215" s="110" t="e">
        <f t="shared" si="47"/>
        <v>#DIV/0!</v>
      </c>
      <c r="V215" s="90"/>
      <c r="W215" s="49" t="e">
        <f t="shared" si="48"/>
        <v>#DIV/0!</v>
      </c>
      <c r="X215" s="49" t="e">
        <f t="shared" si="51"/>
        <v>#DIV/0!</v>
      </c>
    </row>
    <row r="216" spans="1:24" s="16" customFormat="1" x14ac:dyDescent="0.2">
      <c r="A216" s="121">
        <v>42461</v>
      </c>
      <c r="B216" s="106">
        <f t="shared" si="49"/>
        <v>0</v>
      </c>
      <c r="C216" s="140"/>
      <c r="D216" s="140"/>
      <c r="E216" s="140"/>
      <c r="F216" s="106">
        <f t="shared" si="41"/>
        <v>0</v>
      </c>
      <c r="G216" s="107"/>
      <c r="H216" s="151"/>
      <c r="I216" s="92">
        <f t="shared" si="39"/>
        <v>0</v>
      </c>
      <c r="J216" s="22"/>
      <c r="K216" s="135">
        <v>-0.249</v>
      </c>
      <c r="L216" s="94">
        <f t="shared" si="42"/>
        <v>-3.3339432201435093E-2</v>
      </c>
      <c r="M216" s="92">
        <f t="shared" si="43"/>
        <v>-3.3860000000000001E-2</v>
      </c>
      <c r="N216" s="92">
        <f t="shared" si="40"/>
        <v>-2.8216666666666668E-3</v>
      </c>
      <c r="O216" s="90"/>
      <c r="P216" s="122">
        <v>42461</v>
      </c>
      <c r="Q216" s="137" t="e">
        <f t="shared" si="50"/>
        <v>#DIV/0!</v>
      </c>
      <c r="R216" s="110">
        <f t="shared" si="44"/>
        <v>0</v>
      </c>
      <c r="S216" s="110" t="e">
        <f t="shared" si="45"/>
        <v>#DIV/0!</v>
      </c>
      <c r="T216" s="110">
        <f t="shared" si="46"/>
        <v>0</v>
      </c>
      <c r="U216" s="110" t="e">
        <f t="shared" si="47"/>
        <v>#DIV/0!</v>
      </c>
      <c r="V216" s="90"/>
      <c r="W216" s="49" t="e">
        <f t="shared" si="48"/>
        <v>#DIV/0!</v>
      </c>
      <c r="X216" s="49" t="e">
        <f t="shared" si="51"/>
        <v>#DIV/0!</v>
      </c>
    </row>
    <row r="217" spans="1:24" s="16" customFormat="1" x14ac:dyDescent="0.2">
      <c r="A217" s="121">
        <v>42491</v>
      </c>
      <c r="B217" s="106">
        <f t="shared" si="49"/>
        <v>0</v>
      </c>
      <c r="C217" s="140"/>
      <c r="D217" s="140"/>
      <c r="E217" s="140"/>
      <c r="F217" s="106">
        <f t="shared" si="41"/>
        <v>0</v>
      </c>
      <c r="G217" s="107"/>
      <c r="H217" s="151"/>
      <c r="I217" s="92">
        <f t="shared" si="39"/>
        <v>0</v>
      </c>
      <c r="J217" s="22"/>
      <c r="K217" s="135">
        <v>-0.25700000000000001</v>
      </c>
      <c r="L217" s="94">
        <f t="shared" si="42"/>
        <v>-3.3416981020277681E-2</v>
      </c>
      <c r="M217" s="92">
        <f t="shared" si="43"/>
        <v>-3.3940000000000005E-2</v>
      </c>
      <c r="N217" s="92">
        <f t="shared" si="40"/>
        <v>-2.8283333333333337E-3</v>
      </c>
      <c r="O217" s="90"/>
      <c r="P217" s="122">
        <v>42491</v>
      </c>
      <c r="Q217" s="137" t="e">
        <f t="shared" si="50"/>
        <v>#DIV/0!</v>
      </c>
      <c r="R217" s="110">
        <f t="shared" si="44"/>
        <v>0</v>
      </c>
      <c r="S217" s="110" t="e">
        <f t="shared" si="45"/>
        <v>#DIV/0!</v>
      </c>
      <c r="T217" s="110">
        <f t="shared" si="46"/>
        <v>0</v>
      </c>
      <c r="U217" s="110" t="e">
        <f t="shared" si="47"/>
        <v>#DIV/0!</v>
      </c>
      <c r="V217" s="90"/>
      <c r="W217" s="49" t="e">
        <f t="shared" si="48"/>
        <v>#DIV/0!</v>
      </c>
      <c r="X217" s="49" t="e">
        <f t="shared" si="51"/>
        <v>#DIV/0!</v>
      </c>
    </row>
    <row r="218" spans="1:24" s="16" customFormat="1" x14ac:dyDescent="0.2">
      <c r="A218" s="121">
        <v>42522</v>
      </c>
      <c r="B218" s="106">
        <f t="shared" si="49"/>
        <v>0</v>
      </c>
      <c r="C218" s="140"/>
      <c r="D218" s="140"/>
      <c r="E218" s="140"/>
      <c r="F218" s="106">
        <f t="shared" si="41"/>
        <v>0</v>
      </c>
      <c r="G218" s="107"/>
      <c r="H218" s="151"/>
      <c r="I218" s="92">
        <f t="shared" si="39"/>
        <v>0</v>
      </c>
      <c r="J218" s="22"/>
      <c r="K218" s="135">
        <v>-0.26800000000000002</v>
      </c>
      <c r="L218" s="94">
        <f t="shared" si="42"/>
        <v>-3.3523601334606856E-2</v>
      </c>
      <c r="M218" s="92">
        <f t="shared" si="43"/>
        <v>-3.4050000000000004E-2</v>
      </c>
      <c r="N218" s="92">
        <f t="shared" si="40"/>
        <v>-2.8375000000000002E-3</v>
      </c>
      <c r="O218" s="90"/>
      <c r="P218" s="122">
        <v>42522</v>
      </c>
      <c r="Q218" s="137" t="e">
        <f t="shared" si="50"/>
        <v>#DIV/0!</v>
      </c>
      <c r="R218" s="110">
        <f t="shared" si="44"/>
        <v>0</v>
      </c>
      <c r="S218" s="110" t="e">
        <f t="shared" si="45"/>
        <v>#DIV/0!</v>
      </c>
      <c r="T218" s="110">
        <f t="shared" si="46"/>
        <v>0</v>
      </c>
      <c r="U218" s="110" t="e">
        <f t="shared" si="47"/>
        <v>#DIV/0!</v>
      </c>
      <c r="V218" s="90"/>
      <c r="W218" s="49" t="e">
        <f t="shared" si="48"/>
        <v>#DIV/0!</v>
      </c>
      <c r="X218" s="49" t="e">
        <f t="shared" si="51"/>
        <v>#DIV/0!</v>
      </c>
    </row>
    <row r="219" spans="1:24" s="16" customFormat="1" x14ac:dyDescent="0.2">
      <c r="A219" s="121">
        <v>42552</v>
      </c>
      <c r="B219" s="106">
        <f t="shared" si="49"/>
        <v>0</v>
      </c>
      <c r="C219" s="140"/>
      <c r="D219" s="140"/>
      <c r="E219" s="140"/>
      <c r="F219" s="106">
        <f t="shared" si="41"/>
        <v>0</v>
      </c>
      <c r="G219" s="107"/>
      <c r="H219" s="151"/>
      <c r="I219" s="92">
        <f t="shared" si="39"/>
        <v>0</v>
      </c>
      <c r="J219" s="22"/>
      <c r="K219" s="135">
        <v>-0.29499999999999998</v>
      </c>
      <c r="L219" s="94">
        <f t="shared" si="42"/>
        <v>-3.3785260036966358E-2</v>
      </c>
      <c r="M219" s="92">
        <f t="shared" si="43"/>
        <v>-3.4320000000000003E-2</v>
      </c>
      <c r="N219" s="92">
        <f t="shared" si="40"/>
        <v>-2.8600000000000001E-3</v>
      </c>
      <c r="O219" s="90"/>
      <c r="P219" s="122">
        <v>42552</v>
      </c>
      <c r="Q219" s="137" t="e">
        <f t="shared" si="50"/>
        <v>#DIV/0!</v>
      </c>
      <c r="R219" s="110">
        <f t="shared" si="44"/>
        <v>0</v>
      </c>
      <c r="S219" s="110" t="e">
        <f t="shared" si="45"/>
        <v>#DIV/0!</v>
      </c>
      <c r="T219" s="110">
        <f t="shared" si="46"/>
        <v>0</v>
      </c>
      <c r="U219" s="110" t="e">
        <f t="shared" si="47"/>
        <v>#DIV/0!</v>
      </c>
      <c r="V219" s="90"/>
      <c r="W219" s="49" t="e">
        <f t="shared" si="48"/>
        <v>#DIV/0!</v>
      </c>
      <c r="X219" s="49" t="e">
        <f t="shared" si="51"/>
        <v>#DIV/0!</v>
      </c>
    </row>
    <row r="220" spans="1:24" s="16" customFormat="1" x14ac:dyDescent="0.2">
      <c r="A220" s="121">
        <v>42583</v>
      </c>
      <c r="B220" s="106">
        <f t="shared" si="49"/>
        <v>0</v>
      </c>
      <c r="C220" s="140"/>
      <c r="D220" s="140"/>
      <c r="E220" s="140"/>
      <c r="F220" s="106">
        <f t="shared" si="41"/>
        <v>0</v>
      </c>
      <c r="G220" s="107"/>
      <c r="H220" s="151"/>
      <c r="I220" s="92">
        <f t="shared" si="39"/>
        <v>0</v>
      </c>
      <c r="J220" s="22"/>
      <c r="K220" s="135">
        <v>-0.29799999999999999</v>
      </c>
      <c r="L220" s="94">
        <f t="shared" si="42"/>
        <v>-3.3814329217318084E-2</v>
      </c>
      <c r="M220" s="92">
        <f t="shared" si="43"/>
        <v>-3.4350000000000006E-2</v>
      </c>
      <c r="N220" s="92">
        <f t="shared" si="40"/>
        <v>-2.8625000000000005E-3</v>
      </c>
      <c r="O220" s="90"/>
      <c r="P220" s="122">
        <v>42583</v>
      </c>
      <c r="Q220" s="137" t="e">
        <f t="shared" si="50"/>
        <v>#DIV/0!</v>
      </c>
      <c r="R220" s="110">
        <f t="shared" si="44"/>
        <v>0</v>
      </c>
      <c r="S220" s="110" t="e">
        <f t="shared" si="45"/>
        <v>#DIV/0!</v>
      </c>
      <c r="T220" s="110">
        <f t="shared" si="46"/>
        <v>0</v>
      </c>
      <c r="U220" s="110" t="e">
        <f t="shared" si="47"/>
        <v>#DIV/0!</v>
      </c>
      <c r="V220" s="90"/>
      <c r="W220" s="49" t="e">
        <f t="shared" si="48"/>
        <v>#DIV/0!</v>
      </c>
      <c r="X220" s="49" t="e">
        <f t="shared" si="51"/>
        <v>#DIV/0!</v>
      </c>
    </row>
    <row r="221" spans="1:24" s="16" customFormat="1" x14ac:dyDescent="0.2">
      <c r="A221" s="121">
        <v>42614</v>
      </c>
      <c r="B221" s="106">
        <f t="shared" si="49"/>
        <v>0</v>
      </c>
      <c r="C221" s="140"/>
      <c r="D221" s="140"/>
      <c r="E221" s="140"/>
      <c r="F221" s="106">
        <f t="shared" si="41"/>
        <v>0</v>
      </c>
      <c r="G221" s="107"/>
      <c r="H221" s="151"/>
      <c r="I221" s="92">
        <f t="shared" si="39"/>
        <v>0</v>
      </c>
      <c r="J221" s="22"/>
      <c r="K221" s="135">
        <v>-0.30199999999999999</v>
      </c>
      <c r="L221" s="94">
        <f t="shared" si="42"/>
        <v>-3.3853086877389194E-2</v>
      </c>
      <c r="M221" s="92">
        <f t="shared" si="43"/>
        <v>-3.4390000000000004E-2</v>
      </c>
      <c r="N221" s="92">
        <f t="shared" si="40"/>
        <v>-2.8658333333333335E-3</v>
      </c>
      <c r="O221" s="90"/>
      <c r="P221" s="122">
        <v>42614</v>
      </c>
      <c r="Q221" s="137" t="e">
        <f t="shared" si="50"/>
        <v>#DIV/0!</v>
      </c>
      <c r="R221" s="110">
        <f t="shared" si="44"/>
        <v>0</v>
      </c>
      <c r="S221" s="110" t="e">
        <f t="shared" si="45"/>
        <v>#DIV/0!</v>
      </c>
      <c r="T221" s="110">
        <f t="shared" si="46"/>
        <v>0</v>
      </c>
      <c r="U221" s="110" t="e">
        <f t="shared" si="47"/>
        <v>#DIV/0!</v>
      </c>
      <c r="V221" s="90"/>
      <c r="W221" s="49" t="e">
        <f t="shared" si="48"/>
        <v>#DIV/0!</v>
      </c>
      <c r="X221" s="49" t="e">
        <f t="shared" si="51"/>
        <v>#DIV/0!</v>
      </c>
    </row>
    <row r="222" spans="1:24" s="16" customFormat="1" x14ac:dyDescent="0.2">
      <c r="A222" s="121">
        <v>42644</v>
      </c>
      <c r="B222" s="106">
        <f t="shared" si="49"/>
        <v>0</v>
      </c>
      <c r="C222" s="140"/>
      <c r="D222" s="140"/>
      <c r="E222" s="140"/>
      <c r="F222" s="106">
        <f t="shared" si="41"/>
        <v>0</v>
      </c>
      <c r="G222" s="107"/>
      <c r="H222" s="151"/>
      <c r="I222" s="92">
        <f t="shared" si="39"/>
        <v>0</v>
      </c>
      <c r="J222" s="22"/>
      <c r="K222" s="135">
        <v>-0.309</v>
      </c>
      <c r="L222" s="94">
        <f t="shared" si="42"/>
        <v>-3.3920909353221673E-2</v>
      </c>
      <c r="M222" s="92">
        <f t="shared" si="43"/>
        <v>-3.4460000000000005E-2</v>
      </c>
      <c r="N222" s="92">
        <f t="shared" si="40"/>
        <v>-2.8716666666666669E-3</v>
      </c>
      <c r="O222" s="90"/>
      <c r="P222" s="122">
        <v>42644</v>
      </c>
      <c r="Q222" s="137" t="e">
        <f t="shared" si="50"/>
        <v>#DIV/0!</v>
      </c>
      <c r="R222" s="110">
        <f t="shared" si="44"/>
        <v>0</v>
      </c>
      <c r="S222" s="110" t="e">
        <f t="shared" si="45"/>
        <v>#DIV/0!</v>
      </c>
      <c r="T222" s="110">
        <f t="shared" si="46"/>
        <v>0</v>
      </c>
      <c r="U222" s="110" t="e">
        <f t="shared" si="47"/>
        <v>#DIV/0!</v>
      </c>
      <c r="V222" s="90"/>
      <c r="W222" s="49" t="e">
        <f t="shared" si="48"/>
        <v>#DIV/0!</v>
      </c>
      <c r="X222" s="49" t="e">
        <f t="shared" si="51"/>
        <v>#DIV/0!</v>
      </c>
    </row>
    <row r="223" spans="1:24" s="16" customFormat="1" x14ac:dyDescent="0.2">
      <c r="A223" s="121">
        <v>42675</v>
      </c>
      <c r="B223" s="106">
        <f t="shared" si="49"/>
        <v>0</v>
      </c>
      <c r="C223" s="140"/>
      <c r="D223" s="140"/>
      <c r="E223" s="140"/>
      <c r="F223" s="106">
        <f t="shared" si="41"/>
        <v>0</v>
      </c>
      <c r="G223" s="107"/>
      <c r="H223" s="151"/>
      <c r="I223" s="92">
        <f t="shared" si="39"/>
        <v>0</v>
      </c>
      <c r="J223" s="22"/>
      <c r="K223" s="135">
        <v>-0.313</v>
      </c>
      <c r="L223" s="94">
        <f t="shared" si="42"/>
        <v>-3.3959663094181969E-2</v>
      </c>
      <c r="M223" s="92">
        <f t="shared" si="43"/>
        <v>-3.4500000000000003E-2</v>
      </c>
      <c r="N223" s="92">
        <f t="shared" si="40"/>
        <v>-2.8750000000000004E-3</v>
      </c>
      <c r="O223" s="90"/>
      <c r="P223" s="122">
        <v>42675</v>
      </c>
      <c r="Q223" s="137" t="e">
        <f t="shared" si="50"/>
        <v>#DIV/0!</v>
      </c>
      <c r="R223" s="110">
        <f t="shared" si="44"/>
        <v>0</v>
      </c>
      <c r="S223" s="110" t="e">
        <f t="shared" si="45"/>
        <v>#DIV/0!</v>
      </c>
      <c r="T223" s="110">
        <f t="shared" si="46"/>
        <v>0</v>
      </c>
      <c r="U223" s="110" t="e">
        <f t="shared" si="47"/>
        <v>#DIV/0!</v>
      </c>
      <c r="V223" s="90"/>
      <c r="W223" s="49" t="e">
        <f t="shared" si="48"/>
        <v>#DIV/0!</v>
      </c>
      <c r="X223" s="49" t="e">
        <f t="shared" si="51"/>
        <v>#DIV/0!</v>
      </c>
    </row>
    <row r="224" spans="1:24" s="16" customFormat="1" x14ac:dyDescent="0.2">
      <c r="A224" s="121">
        <v>42705</v>
      </c>
      <c r="B224" s="106">
        <f t="shared" si="49"/>
        <v>0</v>
      </c>
      <c r="C224" s="140"/>
      <c r="D224" s="140"/>
      <c r="E224" s="140"/>
      <c r="F224" s="106">
        <f t="shared" si="41"/>
        <v>0</v>
      </c>
      <c r="G224" s="107"/>
      <c r="H224" s="151"/>
      <c r="I224" s="92">
        <f t="shared" si="39"/>
        <v>0</v>
      </c>
      <c r="J224" s="22"/>
      <c r="K224" s="135">
        <v>-0.316</v>
      </c>
      <c r="L224" s="94">
        <f t="shared" si="42"/>
        <v>-3.3988727464717372E-2</v>
      </c>
      <c r="M224" s="92">
        <f t="shared" si="43"/>
        <v>-3.4530000000000005E-2</v>
      </c>
      <c r="N224" s="92">
        <f t="shared" si="40"/>
        <v>-2.8775000000000003E-3</v>
      </c>
      <c r="O224" s="90"/>
      <c r="P224" s="122">
        <v>42705</v>
      </c>
      <c r="Q224" s="137" t="e">
        <f t="shared" si="50"/>
        <v>#DIV/0!</v>
      </c>
      <c r="R224" s="110">
        <f t="shared" si="44"/>
        <v>0</v>
      </c>
      <c r="S224" s="110" t="e">
        <f t="shared" si="45"/>
        <v>#DIV/0!</v>
      </c>
      <c r="T224" s="110">
        <f t="shared" si="46"/>
        <v>0</v>
      </c>
      <c r="U224" s="110" t="e">
        <f t="shared" si="47"/>
        <v>#DIV/0!</v>
      </c>
      <c r="V224" s="90"/>
      <c r="W224" s="49" t="e">
        <f t="shared" si="48"/>
        <v>#DIV/0!</v>
      </c>
      <c r="X224" s="49" t="e">
        <f t="shared" si="51"/>
        <v>#DIV/0!</v>
      </c>
    </row>
    <row r="225" spans="1:24" s="16" customFormat="1" x14ac:dyDescent="0.2">
      <c r="A225" s="121">
        <v>42736</v>
      </c>
      <c r="B225" s="106">
        <f t="shared" si="49"/>
        <v>0</v>
      </c>
      <c r="C225" s="140"/>
      <c r="D225" s="140"/>
      <c r="E225" s="140"/>
      <c r="F225" s="106">
        <f t="shared" si="41"/>
        <v>0</v>
      </c>
      <c r="G225" s="107"/>
      <c r="H225" s="151"/>
      <c r="I225" s="92">
        <f t="shared" si="39"/>
        <v>0</v>
      </c>
      <c r="J225" s="22"/>
      <c r="K225" s="135">
        <v>-0.32600000000000001</v>
      </c>
      <c r="L225" s="94">
        <f t="shared" si="42"/>
        <v>-3.4085602910863155E-2</v>
      </c>
      <c r="M225" s="92">
        <f t="shared" si="43"/>
        <v>-3.4630000000000001E-2</v>
      </c>
      <c r="N225" s="92">
        <f t="shared" si="40"/>
        <v>-2.8858333333333336E-3</v>
      </c>
      <c r="O225" s="90"/>
      <c r="P225" s="122">
        <v>42736</v>
      </c>
      <c r="Q225" s="137" t="e">
        <f t="shared" si="50"/>
        <v>#DIV/0!</v>
      </c>
      <c r="R225" s="110">
        <f t="shared" si="44"/>
        <v>0</v>
      </c>
      <c r="S225" s="110" t="e">
        <f t="shared" si="45"/>
        <v>#DIV/0!</v>
      </c>
      <c r="T225" s="110">
        <f t="shared" si="46"/>
        <v>0</v>
      </c>
      <c r="U225" s="110" t="e">
        <f t="shared" si="47"/>
        <v>#DIV/0!</v>
      </c>
      <c r="V225" s="90"/>
      <c r="W225" s="49" t="e">
        <f t="shared" si="48"/>
        <v>#DIV/0!</v>
      </c>
      <c r="X225" s="49" t="e">
        <f t="shared" si="51"/>
        <v>#DIV/0!</v>
      </c>
    </row>
    <row r="226" spans="1:24" s="16" customFormat="1" x14ac:dyDescent="0.2">
      <c r="A226" s="121">
        <v>42767</v>
      </c>
      <c r="B226" s="106">
        <f t="shared" si="49"/>
        <v>0</v>
      </c>
      <c r="C226" s="140"/>
      <c r="D226" s="140"/>
      <c r="E226" s="140"/>
      <c r="F226" s="106">
        <f t="shared" si="41"/>
        <v>0</v>
      </c>
      <c r="G226" s="107"/>
      <c r="H226" s="151"/>
      <c r="I226" s="92">
        <f t="shared" si="39"/>
        <v>0</v>
      </c>
      <c r="J226" s="22"/>
      <c r="K226" s="135">
        <v>-0.32900000000000001</v>
      </c>
      <c r="L226" s="94">
        <f t="shared" si="42"/>
        <v>-3.4114663808091805E-2</v>
      </c>
      <c r="M226" s="92">
        <f t="shared" si="43"/>
        <v>-3.4660000000000003E-2</v>
      </c>
      <c r="N226" s="92">
        <f t="shared" si="40"/>
        <v>-2.8883333333333335E-3</v>
      </c>
      <c r="O226" s="90"/>
      <c r="P226" s="122">
        <v>42767</v>
      </c>
      <c r="Q226" s="137" t="e">
        <f t="shared" si="50"/>
        <v>#DIV/0!</v>
      </c>
      <c r="R226" s="110">
        <f t="shared" si="44"/>
        <v>0</v>
      </c>
      <c r="S226" s="110" t="e">
        <f t="shared" si="45"/>
        <v>#DIV/0!</v>
      </c>
      <c r="T226" s="110">
        <f t="shared" si="46"/>
        <v>0</v>
      </c>
      <c r="U226" s="110" t="e">
        <f t="shared" si="47"/>
        <v>#DIV/0!</v>
      </c>
      <c r="V226" s="90"/>
      <c r="W226" s="49" t="e">
        <f t="shared" si="48"/>
        <v>#DIV/0!</v>
      </c>
      <c r="X226" s="49" t="e">
        <f t="shared" si="51"/>
        <v>#DIV/0!</v>
      </c>
    </row>
    <row r="227" spans="1:24" s="16" customFormat="1" x14ac:dyDescent="0.2">
      <c r="A227" s="121">
        <v>42795</v>
      </c>
      <c r="B227" s="106">
        <f t="shared" si="49"/>
        <v>0</v>
      </c>
      <c r="C227" s="140"/>
      <c r="D227" s="140"/>
      <c r="E227" s="140"/>
      <c r="F227" s="106">
        <f t="shared" si="41"/>
        <v>0</v>
      </c>
      <c r="G227" s="107"/>
      <c r="H227" s="151"/>
      <c r="I227" s="92">
        <f t="shared" si="39"/>
        <v>0</v>
      </c>
      <c r="J227" s="22"/>
      <c r="K227" s="135">
        <v>-0.32900000000000001</v>
      </c>
      <c r="L227" s="94">
        <f t="shared" si="42"/>
        <v>-3.4114663808091805E-2</v>
      </c>
      <c r="M227" s="92">
        <f t="shared" si="43"/>
        <v>-3.4660000000000003E-2</v>
      </c>
      <c r="N227" s="92">
        <f t="shared" si="40"/>
        <v>-2.8883333333333335E-3</v>
      </c>
      <c r="O227" s="90"/>
      <c r="P227" s="122">
        <v>42795</v>
      </c>
      <c r="Q227" s="137" t="e">
        <f t="shared" si="50"/>
        <v>#DIV/0!</v>
      </c>
      <c r="R227" s="110">
        <f t="shared" si="44"/>
        <v>0</v>
      </c>
      <c r="S227" s="110" t="e">
        <f t="shared" si="45"/>
        <v>#DIV/0!</v>
      </c>
      <c r="T227" s="110">
        <f t="shared" si="46"/>
        <v>0</v>
      </c>
      <c r="U227" s="110" t="e">
        <f t="shared" si="47"/>
        <v>#DIV/0!</v>
      </c>
      <c r="V227" s="90"/>
      <c r="W227" s="49" t="e">
        <f t="shared" si="48"/>
        <v>#DIV/0!</v>
      </c>
      <c r="X227" s="49" t="e">
        <f t="shared" si="51"/>
        <v>#DIV/0!</v>
      </c>
    </row>
    <row r="228" spans="1:24" s="16" customFormat="1" x14ac:dyDescent="0.2">
      <c r="A228" s="121">
        <v>42826</v>
      </c>
      <c r="B228" s="106">
        <f t="shared" si="49"/>
        <v>0</v>
      </c>
      <c r="C228" s="140"/>
      <c r="D228" s="140"/>
      <c r="E228" s="140"/>
      <c r="F228" s="106">
        <f t="shared" si="41"/>
        <v>0</v>
      </c>
      <c r="G228" s="107"/>
      <c r="H228" s="151"/>
      <c r="I228" s="92">
        <f t="shared" si="39"/>
        <v>0</v>
      </c>
      <c r="J228" s="22"/>
      <c r="K228" s="135">
        <v>-0.33</v>
      </c>
      <c r="L228" s="94">
        <f t="shared" si="42"/>
        <v>-3.4124350595727826E-2</v>
      </c>
      <c r="M228" s="92">
        <f t="shared" si="43"/>
        <v>-3.4669999999999999E-2</v>
      </c>
      <c r="N228" s="92">
        <f t="shared" si="40"/>
        <v>-2.8891666666666666E-3</v>
      </c>
      <c r="O228" s="90"/>
      <c r="P228" s="122">
        <v>42826</v>
      </c>
      <c r="Q228" s="137" t="e">
        <f t="shared" si="50"/>
        <v>#DIV/0!</v>
      </c>
      <c r="R228" s="110">
        <f t="shared" si="44"/>
        <v>0</v>
      </c>
      <c r="S228" s="110" t="e">
        <f t="shared" si="45"/>
        <v>#DIV/0!</v>
      </c>
      <c r="T228" s="110">
        <f t="shared" si="46"/>
        <v>0</v>
      </c>
      <c r="U228" s="110" t="e">
        <f t="shared" si="47"/>
        <v>#DIV/0!</v>
      </c>
      <c r="V228" s="90"/>
      <c r="W228" s="49" t="e">
        <f t="shared" si="48"/>
        <v>#DIV/0!</v>
      </c>
      <c r="X228" s="49" t="e">
        <f t="shared" si="51"/>
        <v>#DIV/0!</v>
      </c>
    </row>
    <row r="229" spans="1:24" s="16" customFormat="1" x14ac:dyDescent="0.2">
      <c r="A229" s="121">
        <v>42856</v>
      </c>
      <c r="B229" s="106">
        <f t="shared" si="49"/>
        <v>0</v>
      </c>
      <c r="C229" s="140"/>
      <c r="D229" s="140"/>
      <c r="E229" s="140"/>
      <c r="F229" s="106">
        <f t="shared" si="41"/>
        <v>0</v>
      </c>
      <c r="G229" s="107"/>
      <c r="H229" s="151"/>
      <c r="I229" s="92">
        <f t="shared" si="39"/>
        <v>0</v>
      </c>
      <c r="J229" s="22"/>
      <c r="K229" s="135">
        <v>-0.32900000000000001</v>
      </c>
      <c r="L229" s="94">
        <f t="shared" si="42"/>
        <v>-3.4114663808091805E-2</v>
      </c>
      <c r="M229" s="92">
        <f t="shared" si="43"/>
        <v>-3.4660000000000003E-2</v>
      </c>
      <c r="N229" s="92">
        <f t="shared" si="40"/>
        <v>-2.8883333333333335E-3</v>
      </c>
      <c r="O229" s="90"/>
      <c r="P229" s="122">
        <v>42856</v>
      </c>
      <c r="Q229" s="137" t="e">
        <f t="shared" si="50"/>
        <v>#DIV/0!</v>
      </c>
      <c r="R229" s="110">
        <f t="shared" si="44"/>
        <v>0</v>
      </c>
      <c r="S229" s="110" t="e">
        <f t="shared" si="45"/>
        <v>#DIV/0!</v>
      </c>
      <c r="T229" s="110">
        <f t="shared" si="46"/>
        <v>0</v>
      </c>
      <c r="U229" s="110" t="e">
        <f t="shared" si="47"/>
        <v>#DIV/0!</v>
      </c>
      <c r="V229" s="90"/>
      <c r="W229" s="49" t="e">
        <f t="shared" si="48"/>
        <v>#DIV/0!</v>
      </c>
      <c r="X229" s="49" t="e">
        <f t="shared" si="51"/>
        <v>#DIV/0!</v>
      </c>
    </row>
    <row r="230" spans="1:24" s="16" customFormat="1" x14ac:dyDescent="0.2">
      <c r="A230" s="121">
        <v>42887</v>
      </c>
      <c r="B230" s="106">
        <f t="shared" si="49"/>
        <v>0</v>
      </c>
      <c r="C230" s="140"/>
      <c r="D230" s="140"/>
      <c r="E230" s="140"/>
      <c r="F230" s="106">
        <f t="shared" si="41"/>
        <v>0</v>
      </c>
      <c r="G230" s="107"/>
      <c r="H230" s="151"/>
      <c r="I230" s="92">
        <f t="shared" si="39"/>
        <v>0</v>
      </c>
      <c r="J230" s="22"/>
      <c r="K230" s="135">
        <v>-0.33</v>
      </c>
      <c r="L230" s="94">
        <f t="shared" si="42"/>
        <v>-3.4124350595727826E-2</v>
      </c>
      <c r="M230" s="92">
        <f t="shared" si="43"/>
        <v>-3.4669999999999999E-2</v>
      </c>
      <c r="N230" s="92">
        <f t="shared" si="40"/>
        <v>-2.8891666666666666E-3</v>
      </c>
      <c r="O230" s="90"/>
      <c r="P230" s="122">
        <v>42887</v>
      </c>
      <c r="Q230" s="137" t="e">
        <f t="shared" si="50"/>
        <v>#DIV/0!</v>
      </c>
      <c r="R230" s="110">
        <f t="shared" si="44"/>
        <v>0</v>
      </c>
      <c r="S230" s="110" t="e">
        <f t="shared" si="45"/>
        <v>#DIV/0!</v>
      </c>
      <c r="T230" s="110">
        <f t="shared" si="46"/>
        <v>0</v>
      </c>
      <c r="U230" s="110" t="e">
        <f t="shared" si="47"/>
        <v>#DIV/0!</v>
      </c>
      <c r="V230" s="90"/>
      <c r="W230" s="49" t="e">
        <f t="shared" si="48"/>
        <v>#DIV/0!</v>
      </c>
      <c r="X230" s="49" t="e">
        <f t="shared" si="51"/>
        <v>#DIV/0!</v>
      </c>
    </row>
    <row r="231" spans="1:24" s="16" customFormat="1" x14ac:dyDescent="0.2">
      <c r="A231" s="121">
        <v>42917</v>
      </c>
      <c r="B231" s="106">
        <f t="shared" si="49"/>
        <v>0</v>
      </c>
      <c r="C231" s="140"/>
      <c r="D231" s="140"/>
      <c r="E231" s="140"/>
      <c r="F231" s="106">
        <f t="shared" si="41"/>
        <v>0</v>
      </c>
      <c r="G231" s="107"/>
      <c r="H231" s="151"/>
      <c r="I231" s="92">
        <f t="shared" si="39"/>
        <v>0</v>
      </c>
      <c r="J231" s="22"/>
      <c r="K231" s="135">
        <v>-0.33</v>
      </c>
      <c r="L231" s="94">
        <f t="shared" si="42"/>
        <v>-3.4124350595727826E-2</v>
      </c>
      <c r="M231" s="92">
        <f t="shared" si="43"/>
        <v>-3.4669999999999999E-2</v>
      </c>
      <c r="N231" s="92">
        <f t="shared" si="40"/>
        <v>-2.8891666666666666E-3</v>
      </c>
      <c r="O231" s="90"/>
      <c r="P231" s="122">
        <v>42917</v>
      </c>
      <c r="Q231" s="137" t="e">
        <f t="shared" si="50"/>
        <v>#DIV/0!</v>
      </c>
      <c r="R231" s="110">
        <f t="shared" si="44"/>
        <v>0</v>
      </c>
      <c r="S231" s="110" t="e">
        <f t="shared" si="45"/>
        <v>#DIV/0!</v>
      </c>
      <c r="T231" s="110">
        <f t="shared" si="46"/>
        <v>0</v>
      </c>
      <c r="U231" s="110" t="e">
        <f t="shared" si="47"/>
        <v>#DIV/0!</v>
      </c>
      <c r="V231" s="90"/>
      <c r="W231" s="49" t="e">
        <f t="shared" si="48"/>
        <v>#DIV/0!</v>
      </c>
      <c r="X231" s="49" t="e">
        <f t="shared" si="51"/>
        <v>#DIV/0!</v>
      </c>
    </row>
    <row r="232" spans="1:24" s="16" customFormat="1" x14ac:dyDescent="0.2">
      <c r="A232" s="121">
        <v>42948</v>
      </c>
      <c r="B232" s="106">
        <f t="shared" si="49"/>
        <v>0</v>
      </c>
      <c r="C232" s="140"/>
      <c r="D232" s="140"/>
      <c r="E232" s="140"/>
      <c r="F232" s="106">
        <f t="shared" si="41"/>
        <v>0</v>
      </c>
      <c r="G232" s="107"/>
      <c r="H232" s="151"/>
      <c r="I232" s="92">
        <f t="shared" si="39"/>
        <v>0</v>
      </c>
      <c r="J232" s="22"/>
      <c r="K232" s="135">
        <v>-0.32900000000000001</v>
      </c>
      <c r="L232" s="94">
        <f t="shared" si="42"/>
        <v>-3.4114663808091805E-2</v>
      </c>
      <c r="M232" s="92">
        <f t="shared" si="43"/>
        <v>-3.4660000000000003E-2</v>
      </c>
      <c r="N232" s="92">
        <f t="shared" si="40"/>
        <v>-2.8883333333333335E-3</v>
      </c>
      <c r="O232" s="90"/>
      <c r="P232" s="122">
        <v>42948</v>
      </c>
      <c r="Q232" s="137" t="e">
        <f t="shared" si="50"/>
        <v>#DIV/0!</v>
      </c>
      <c r="R232" s="110">
        <f t="shared" si="44"/>
        <v>0</v>
      </c>
      <c r="S232" s="110" t="e">
        <f t="shared" si="45"/>
        <v>#DIV/0!</v>
      </c>
      <c r="T232" s="110">
        <f t="shared" si="46"/>
        <v>0</v>
      </c>
      <c r="U232" s="110" t="e">
        <f t="shared" si="47"/>
        <v>#DIV/0!</v>
      </c>
      <c r="V232" s="90"/>
      <c r="W232" s="49" t="e">
        <f t="shared" si="48"/>
        <v>#DIV/0!</v>
      </c>
      <c r="X232" s="49" t="e">
        <f t="shared" si="51"/>
        <v>#DIV/0!</v>
      </c>
    </row>
    <row r="233" spans="1:24" s="16" customFormat="1" x14ac:dyDescent="0.2">
      <c r="A233" s="121">
        <v>42979</v>
      </c>
      <c r="B233" s="106">
        <f t="shared" si="49"/>
        <v>0</v>
      </c>
      <c r="C233" s="140"/>
      <c r="D233" s="140"/>
      <c r="E233" s="140"/>
      <c r="F233" s="106">
        <f t="shared" si="41"/>
        <v>0</v>
      </c>
      <c r="G233" s="107"/>
      <c r="H233" s="151"/>
      <c r="I233" s="92">
        <f t="shared" si="39"/>
        <v>0</v>
      </c>
      <c r="J233" s="22"/>
      <c r="K233" s="135">
        <v>-0.32900000000000001</v>
      </c>
      <c r="L233" s="94">
        <f t="shared" si="42"/>
        <v>-3.4114663808091805E-2</v>
      </c>
      <c r="M233" s="92">
        <f t="shared" si="43"/>
        <v>-3.4660000000000003E-2</v>
      </c>
      <c r="N233" s="92">
        <f t="shared" si="40"/>
        <v>-2.8883333333333335E-3</v>
      </c>
      <c r="O233" s="90"/>
      <c r="P233" s="122">
        <v>42979</v>
      </c>
      <c r="Q233" s="137" t="e">
        <f t="shared" si="50"/>
        <v>#DIV/0!</v>
      </c>
      <c r="R233" s="110">
        <f t="shared" si="44"/>
        <v>0</v>
      </c>
      <c r="S233" s="110" t="e">
        <f t="shared" si="45"/>
        <v>#DIV/0!</v>
      </c>
      <c r="T233" s="110">
        <f t="shared" si="46"/>
        <v>0</v>
      </c>
      <c r="U233" s="110" t="e">
        <f t="shared" si="47"/>
        <v>#DIV/0!</v>
      </c>
      <c r="V233" s="90"/>
      <c r="W233" s="49" t="e">
        <f t="shared" si="48"/>
        <v>#DIV/0!</v>
      </c>
      <c r="X233" s="49" t="e">
        <f t="shared" si="51"/>
        <v>#DIV/0!</v>
      </c>
    </row>
    <row r="234" spans="1:24" s="16" customFormat="1" x14ac:dyDescent="0.2">
      <c r="A234" s="121">
        <v>43009</v>
      </c>
      <c r="B234" s="106">
        <f t="shared" si="49"/>
        <v>0</v>
      </c>
      <c r="C234" s="140"/>
      <c r="D234" s="140"/>
      <c r="E234" s="140"/>
      <c r="F234" s="106">
        <f t="shared" si="41"/>
        <v>0</v>
      </c>
      <c r="G234" s="107"/>
      <c r="H234" s="151"/>
      <c r="I234" s="92">
        <f t="shared" si="39"/>
        <v>0</v>
      </c>
      <c r="J234" s="22"/>
      <c r="K234" s="135">
        <v>-0.33</v>
      </c>
      <c r="L234" s="94">
        <f t="shared" si="42"/>
        <v>-3.4124350595727826E-2</v>
      </c>
      <c r="M234" s="92">
        <f t="shared" si="43"/>
        <v>-3.4669999999999999E-2</v>
      </c>
      <c r="N234" s="92">
        <f t="shared" si="40"/>
        <v>-2.8891666666666666E-3</v>
      </c>
      <c r="O234" s="90"/>
      <c r="P234" s="122">
        <v>43009</v>
      </c>
      <c r="Q234" s="137" t="e">
        <f t="shared" si="50"/>
        <v>#DIV/0!</v>
      </c>
      <c r="R234" s="110">
        <f t="shared" si="44"/>
        <v>0</v>
      </c>
      <c r="S234" s="110" t="e">
        <f t="shared" si="45"/>
        <v>#DIV/0!</v>
      </c>
      <c r="T234" s="110">
        <f t="shared" si="46"/>
        <v>0</v>
      </c>
      <c r="U234" s="110" t="e">
        <f t="shared" si="47"/>
        <v>#DIV/0!</v>
      </c>
      <c r="V234" s="90"/>
      <c r="W234" s="49" t="e">
        <f t="shared" si="48"/>
        <v>#DIV/0!</v>
      </c>
      <c r="X234" s="49" t="e">
        <f t="shared" si="51"/>
        <v>#DIV/0!</v>
      </c>
    </row>
    <row r="235" spans="1:24" s="16" customFormat="1" x14ac:dyDescent="0.2">
      <c r="A235" s="121">
        <v>43040</v>
      </c>
      <c r="B235" s="106">
        <f t="shared" si="49"/>
        <v>0</v>
      </c>
      <c r="C235" s="140"/>
      <c r="D235" s="140"/>
      <c r="E235" s="140"/>
      <c r="F235" s="106">
        <f t="shared" si="41"/>
        <v>0</v>
      </c>
      <c r="G235" s="107"/>
      <c r="H235" s="151"/>
      <c r="I235" s="92">
        <f t="shared" si="39"/>
        <v>0</v>
      </c>
      <c r="J235" s="22"/>
      <c r="K235" s="135">
        <v>-0.32900000000000001</v>
      </c>
      <c r="L235" s="94">
        <f t="shared" si="42"/>
        <v>-3.4114663808091805E-2</v>
      </c>
      <c r="M235" s="92">
        <f t="shared" si="43"/>
        <v>-3.4660000000000003E-2</v>
      </c>
      <c r="N235" s="92">
        <f t="shared" si="40"/>
        <v>-2.8883333333333335E-3</v>
      </c>
      <c r="O235" s="90"/>
      <c r="P235" s="122">
        <v>43040</v>
      </c>
      <c r="Q235" s="137" t="e">
        <f t="shared" si="50"/>
        <v>#DIV/0!</v>
      </c>
      <c r="R235" s="110">
        <f t="shared" si="44"/>
        <v>0</v>
      </c>
      <c r="S235" s="110" t="e">
        <f t="shared" si="45"/>
        <v>#DIV/0!</v>
      </c>
      <c r="T235" s="110">
        <f t="shared" si="46"/>
        <v>0</v>
      </c>
      <c r="U235" s="110" t="e">
        <f t="shared" si="47"/>
        <v>#DIV/0!</v>
      </c>
      <c r="V235" s="90"/>
      <c r="W235" s="49" t="e">
        <f t="shared" si="48"/>
        <v>#DIV/0!</v>
      </c>
      <c r="X235" s="49" t="e">
        <f t="shared" si="51"/>
        <v>#DIV/0!</v>
      </c>
    </row>
    <row r="236" spans="1:24" s="16" customFormat="1" x14ac:dyDescent="0.2">
      <c r="A236" s="121">
        <v>43070</v>
      </c>
      <c r="B236" s="106">
        <f t="shared" si="49"/>
        <v>0</v>
      </c>
      <c r="C236" s="140"/>
      <c r="D236" s="140"/>
      <c r="E236" s="140"/>
      <c r="F236" s="106">
        <f t="shared" si="41"/>
        <v>0</v>
      </c>
      <c r="G236" s="107"/>
      <c r="H236" s="151"/>
      <c r="I236" s="92">
        <f t="shared" si="39"/>
        <v>0</v>
      </c>
      <c r="J236" s="22"/>
      <c r="K236" s="135">
        <v>-0.32800000000000001</v>
      </c>
      <c r="L236" s="94">
        <f t="shared" si="42"/>
        <v>-3.4104976931403463E-2</v>
      </c>
      <c r="M236" s="92">
        <f t="shared" si="43"/>
        <v>-3.465E-2</v>
      </c>
      <c r="N236" s="92">
        <f t="shared" si="40"/>
        <v>-2.8874999999999999E-3</v>
      </c>
      <c r="O236" s="90"/>
      <c r="P236" s="122">
        <v>43070</v>
      </c>
      <c r="Q236" s="137" t="e">
        <f t="shared" si="50"/>
        <v>#DIV/0!</v>
      </c>
      <c r="R236" s="110">
        <f t="shared" si="44"/>
        <v>0</v>
      </c>
      <c r="S236" s="110" t="e">
        <f t="shared" si="45"/>
        <v>#DIV/0!</v>
      </c>
      <c r="T236" s="110">
        <f t="shared" si="46"/>
        <v>0</v>
      </c>
      <c r="U236" s="110" t="e">
        <f t="shared" si="47"/>
        <v>#DIV/0!</v>
      </c>
      <c r="V236" s="90"/>
      <c r="W236" s="49" t="e">
        <f t="shared" si="48"/>
        <v>#DIV/0!</v>
      </c>
      <c r="X236" s="49" t="e">
        <f t="shared" si="51"/>
        <v>#DIV/0!</v>
      </c>
    </row>
    <row r="237" spans="1:24" s="16" customFormat="1" x14ac:dyDescent="0.2">
      <c r="A237" s="121">
        <v>43101</v>
      </c>
      <c r="B237" s="106">
        <f t="shared" si="49"/>
        <v>0</v>
      </c>
      <c r="C237" s="140"/>
      <c r="D237" s="142"/>
      <c r="E237" s="140"/>
      <c r="F237" s="106">
        <f t="shared" si="41"/>
        <v>0</v>
      </c>
      <c r="G237" s="107"/>
      <c r="H237" s="151"/>
      <c r="I237" s="92">
        <f t="shared" si="39"/>
        <v>0</v>
      </c>
      <c r="J237" s="22"/>
      <c r="K237" s="136">
        <v>-0.32845454545454555</v>
      </c>
      <c r="L237" s="94">
        <f t="shared" si="42"/>
        <v>-3.4109380068209849E-2</v>
      </c>
      <c r="M237" s="92">
        <f t="shared" si="43"/>
        <v>-3.4654545454545459E-2</v>
      </c>
      <c r="N237" s="92">
        <f t="shared" si="40"/>
        <v>-2.8878787878787882E-3</v>
      </c>
      <c r="O237" s="90"/>
      <c r="P237" s="122">
        <v>43101</v>
      </c>
      <c r="Q237" s="137" t="e">
        <f t="shared" si="50"/>
        <v>#DIV/0!</v>
      </c>
      <c r="R237" s="110">
        <f t="shared" si="44"/>
        <v>0</v>
      </c>
      <c r="S237" s="110" t="e">
        <f t="shared" si="45"/>
        <v>#DIV/0!</v>
      </c>
      <c r="T237" s="110">
        <f t="shared" si="46"/>
        <v>0</v>
      </c>
      <c r="U237" s="110" t="e">
        <f t="shared" si="47"/>
        <v>#DIV/0!</v>
      </c>
      <c r="V237" s="90"/>
      <c r="W237" s="49" t="e">
        <f t="shared" si="48"/>
        <v>#DIV/0!</v>
      </c>
      <c r="X237" s="49" t="e">
        <f t="shared" si="51"/>
        <v>#DIV/0!</v>
      </c>
    </row>
    <row r="238" spans="1:24" s="16" customFormat="1" x14ac:dyDescent="0.2">
      <c r="A238" s="121">
        <v>43132</v>
      </c>
      <c r="B238" s="106">
        <f t="shared" si="49"/>
        <v>0</v>
      </c>
      <c r="C238" s="138"/>
      <c r="D238" s="138"/>
      <c r="E238" s="138"/>
      <c r="F238" s="106">
        <f t="shared" si="41"/>
        <v>0</v>
      </c>
      <c r="G238" s="107"/>
      <c r="H238" s="151"/>
      <c r="I238" s="92">
        <f t="shared" si="39"/>
        <v>0</v>
      </c>
      <c r="J238" s="22"/>
      <c r="K238" s="136">
        <v>-0.32850000000000001</v>
      </c>
      <c r="L238" s="94">
        <f t="shared" si="42"/>
        <v>-3.410982038087873E-2</v>
      </c>
      <c r="M238" s="92">
        <f t="shared" si="43"/>
        <v>-3.4655000000000005E-2</v>
      </c>
      <c r="N238" s="92">
        <f t="shared" si="40"/>
        <v>-2.8879166666666671E-3</v>
      </c>
      <c r="O238" s="90"/>
      <c r="P238" s="122">
        <v>43132</v>
      </c>
      <c r="Q238" s="137" t="e">
        <f t="shared" si="50"/>
        <v>#DIV/0!</v>
      </c>
      <c r="R238" s="110">
        <f t="shared" si="44"/>
        <v>0</v>
      </c>
      <c r="S238" s="110" t="e">
        <f t="shared" si="45"/>
        <v>#DIV/0!</v>
      </c>
      <c r="T238" s="110">
        <f t="shared" si="46"/>
        <v>0</v>
      </c>
      <c r="U238" s="110" t="e">
        <f t="shared" si="47"/>
        <v>#DIV/0!</v>
      </c>
      <c r="V238" s="90"/>
      <c r="W238" s="49" t="e">
        <f t="shared" si="48"/>
        <v>#DIV/0!</v>
      </c>
      <c r="X238" s="49" t="e">
        <f t="shared" si="51"/>
        <v>#DIV/0!</v>
      </c>
    </row>
    <row r="239" spans="1:24" s="16" customFormat="1" x14ac:dyDescent="0.2">
      <c r="A239" s="121">
        <v>43160</v>
      </c>
      <c r="B239" s="106">
        <f t="shared" si="49"/>
        <v>0</v>
      </c>
      <c r="C239" s="106"/>
      <c r="D239" s="106"/>
      <c r="E239" s="106"/>
      <c r="F239" s="106">
        <f t="shared" si="41"/>
        <v>0</v>
      </c>
      <c r="G239" s="107"/>
      <c r="H239" s="151"/>
      <c r="I239" s="92">
        <f t="shared" si="39"/>
        <v>0</v>
      </c>
      <c r="J239" s="22"/>
      <c r="K239" s="136">
        <v>-0.32790476190476181</v>
      </c>
      <c r="L239" s="94">
        <f t="shared" si="42"/>
        <v>-3.4104054367073644E-2</v>
      </c>
      <c r="M239" s="92">
        <f t="shared" si="43"/>
        <v>-3.4649047619047621E-2</v>
      </c>
      <c r="N239" s="92">
        <f t="shared" si="40"/>
        <v>-2.8874206349206351E-3</v>
      </c>
      <c r="O239" s="90"/>
      <c r="P239" s="122">
        <v>43160</v>
      </c>
      <c r="Q239" s="137" t="e">
        <f t="shared" si="50"/>
        <v>#DIV/0!</v>
      </c>
      <c r="R239" s="110">
        <f t="shared" si="44"/>
        <v>0</v>
      </c>
      <c r="S239" s="110" t="e">
        <f t="shared" si="45"/>
        <v>#DIV/0!</v>
      </c>
      <c r="T239" s="110">
        <f t="shared" si="46"/>
        <v>0</v>
      </c>
      <c r="U239" s="110" t="e">
        <f t="shared" si="47"/>
        <v>#DIV/0!</v>
      </c>
      <c r="V239" s="90"/>
      <c r="W239" s="49" t="e">
        <f t="shared" si="48"/>
        <v>#DIV/0!</v>
      </c>
      <c r="X239" s="49" t="e">
        <f t="shared" si="51"/>
        <v>#DIV/0!</v>
      </c>
    </row>
    <row r="240" spans="1:24" s="16" customFormat="1" x14ac:dyDescent="0.2">
      <c r="A240" s="121">
        <v>43191</v>
      </c>
      <c r="B240" s="106">
        <f t="shared" si="49"/>
        <v>0</v>
      </c>
      <c r="C240" s="106"/>
      <c r="D240" s="106"/>
      <c r="E240" s="106"/>
      <c r="F240" s="106">
        <f t="shared" si="41"/>
        <v>0</v>
      </c>
      <c r="G240" s="107"/>
      <c r="H240" s="151"/>
      <c r="I240" s="92">
        <f t="shared" si="39"/>
        <v>0</v>
      </c>
      <c r="J240" s="22"/>
      <c r="K240" s="136">
        <v>-0.32845000000000002</v>
      </c>
      <c r="L240" s="94">
        <f t="shared" si="42"/>
        <v>-3.4109336036932558E-2</v>
      </c>
      <c r="M240" s="92">
        <f t="shared" si="43"/>
        <v>-3.4654500000000005E-2</v>
      </c>
      <c r="N240" s="92">
        <f t="shared" si="40"/>
        <v>-2.8878750000000003E-3</v>
      </c>
      <c r="O240" s="90"/>
      <c r="P240" s="122">
        <v>43191</v>
      </c>
      <c r="Q240" s="137" t="e">
        <f t="shared" si="50"/>
        <v>#DIV/0!</v>
      </c>
      <c r="R240" s="110">
        <f t="shared" si="44"/>
        <v>0</v>
      </c>
      <c r="S240" s="110" t="e">
        <f t="shared" si="45"/>
        <v>#DIV/0!</v>
      </c>
      <c r="T240" s="110">
        <f t="shared" si="46"/>
        <v>0</v>
      </c>
      <c r="U240" s="110" t="e">
        <f t="shared" si="47"/>
        <v>#DIV/0!</v>
      </c>
      <c r="V240" s="90"/>
      <c r="W240" s="49" t="e">
        <f t="shared" si="48"/>
        <v>#DIV/0!</v>
      </c>
      <c r="X240" s="49" t="e">
        <f t="shared" si="51"/>
        <v>#DIV/0!</v>
      </c>
    </row>
    <row r="241" spans="1:24" s="16" customFormat="1" x14ac:dyDescent="0.2">
      <c r="A241" s="121">
        <v>43221</v>
      </c>
      <c r="B241" s="106">
        <f t="shared" si="49"/>
        <v>0</v>
      </c>
      <c r="C241" s="106"/>
      <c r="D241" s="106"/>
      <c r="E241" s="139"/>
      <c r="F241" s="106">
        <f t="shared" si="41"/>
        <v>0</v>
      </c>
      <c r="G241" s="107"/>
      <c r="H241" s="151"/>
      <c r="I241" s="92">
        <f t="shared" si="39"/>
        <v>0</v>
      </c>
      <c r="J241" s="22"/>
      <c r="K241" s="136">
        <v>-0.32522727272727275</v>
      </c>
      <c r="L241" s="94">
        <f t="shared" si="42"/>
        <v>-3.4078117398432917E-2</v>
      </c>
      <c r="M241" s="92">
        <f t="shared" si="43"/>
        <v>-3.4622272727272731E-2</v>
      </c>
      <c r="N241" s="92">
        <f t="shared" si="40"/>
        <v>-2.8851893939393944E-3</v>
      </c>
      <c r="O241" s="90"/>
      <c r="P241" s="122">
        <v>43221</v>
      </c>
      <c r="Q241" s="137" t="e">
        <f t="shared" si="50"/>
        <v>#DIV/0!</v>
      </c>
      <c r="R241" s="110">
        <f t="shared" si="44"/>
        <v>0</v>
      </c>
      <c r="S241" s="110" t="e">
        <f t="shared" si="45"/>
        <v>#DIV/0!</v>
      </c>
      <c r="T241" s="110">
        <f t="shared" si="46"/>
        <v>0</v>
      </c>
      <c r="U241" s="110" t="e">
        <f t="shared" si="47"/>
        <v>#DIV/0!</v>
      </c>
      <c r="V241" s="90"/>
      <c r="W241" s="49" t="e">
        <f t="shared" si="48"/>
        <v>#DIV/0!</v>
      </c>
      <c r="X241" s="49" t="e">
        <f t="shared" si="51"/>
        <v>#DIV/0!</v>
      </c>
    </row>
    <row r="242" spans="1:24" s="16" customFormat="1" x14ac:dyDescent="0.2">
      <c r="A242" s="121">
        <v>43252</v>
      </c>
      <c r="B242" s="106">
        <f t="shared" si="49"/>
        <v>0</v>
      </c>
      <c r="C242" s="106"/>
      <c r="D242" s="106"/>
      <c r="E242" s="106"/>
      <c r="F242" s="106">
        <f t="shared" si="41"/>
        <v>0</v>
      </c>
      <c r="G242" s="107"/>
      <c r="H242" s="151"/>
      <c r="I242" s="92">
        <f t="shared" si="39"/>
        <v>0</v>
      </c>
      <c r="J242" s="22"/>
      <c r="K242" s="136">
        <v>-0.32204761904761914</v>
      </c>
      <c r="L242" s="94">
        <f t="shared" si="42"/>
        <v>-3.404731510841752E-2</v>
      </c>
      <c r="M242" s="92">
        <f t="shared" si="43"/>
        <v>-3.4590476190476192E-2</v>
      </c>
      <c r="N242" s="92">
        <f t="shared" si="40"/>
        <v>-2.8825396825396827E-3</v>
      </c>
      <c r="O242" s="90"/>
      <c r="P242" s="122">
        <v>43252</v>
      </c>
      <c r="Q242" s="137" t="e">
        <f t="shared" si="50"/>
        <v>#DIV/0!</v>
      </c>
      <c r="R242" s="110">
        <f t="shared" si="44"/>
        <v>0</v>
      </c>
      <c r="S242" s="110" t="e">
        <f t="shared" si="45"/>
        <v>#DIV/0!</v>
      </c>
      <c r="T242" s="110">
        <f t="shared" si="46"/>
        <v>0</v>
      </c>
      <c r="U242" s="110" t="e">
        <f t="shared" si="47"/>
        <v>#DIV/0!</v>
      </c>
      <c r="V242" s="90"/>
      <c r="W242" s="49" t="e">
        <f t="shared" si="48"/>
        <v>#DIV/0!</v>
      </c>
      <c r="X242" s="49" t="e">
        <f t="shared" si="51"/>
        <v>#DIV/0!</v>
      </c>
    </row>
    <row r="243" spans="1:24" s="16" customFormat="1" x14ac:dyDescent="0.2">
      <c r="A243" s="121">
        <v>43282</v>
      </c>
      <c r="B243" s="106">
        <f t="shared" si="49"/>
        <v>0</v>
      </c>
      <c r="C243" s="106"/>
      <c r="D243" s="106"/>
      <c r="E243" s="106"/>
      <c r="F243" s="106">
        <f t="shared" si="41"/>
        <v>0</v>
      </c>
      <c r="G243" s="107"/>
      <c r="H243" s="151"/>
      <c r="I243" s="92">
        <f t="shared" si="39"/>
        <v>0</v>
      </c>
      <c r="J243" s="22"/>
      <c r="K243" s="136">
        <v>-0.32072727272727275</v>
      </c>
      <c r="L243" s="94">
        <f t="shared" si="42"/>
        <v>-3.4034524240095565E-2</v>
      </c>
      <c r="M243" s="92">
        <f t="shared" si="43"/>
        <v>-3.4577272727272727E-2</v>
      </c>
      <c r="N243" s="92">
        <f t="shared" si="40"/>
        <v>-2.8814393939393941E-3</v>
      </c>
      <c r="O243" s="90"/>
      <c r="P243" s="122">
        <v>43282</v>
      </c>
      <c r="Q243" s="137" t="e">
        <f t="shared" si="50"/>
        <v>#DIV/0!</v>
      </c>
      <c r="R243" s="110">
        <f t="shared" si="44"/>
        <v>0</v>
      </c>
      <c r="S243" s="110" t="e">
        <f t="shared" si="45"/>
        <v>#DIV/0!</v>
      </c>
      <c r="T243" s="110">
        <f t="shared" si="46"/>
        <v>0</v>
      </c>
      <c r="U243" s="110" t="e">
        <f t="shared" si="47"/>
        <v>#DIV/0!</v>
      </c>
      <c r="V243" s="90"/>
      <c r="W243" s="49" t="e">
        <f t="shared" si="48"/>
        <v>#DIV/0!</v>
      </c>
      <c r="X243" s="49" t="e">
        <f t="shared" si="51"/>
        <v>#DIV/0!</v>
      </c>
    </row>
    <row r="244" spans="1:24" s="16" customFormat="1" x14ac:dyDescent="0.2">
      <c r="A244" s="121">
        <v>43313</v>
      </c>
      <c r="B244" s="106">
        <f t="shared" si="49"/>
        <v>0</v>
      </c>
      <c r="C244" s="106"/>
      <c r="D244" s="106"/>
      <c r="E244" s="106"/>
      <c r="F244" s="106">
        <f t="shared" si="41"/>
        <v>0</v>
      </c>
      <c r="G244" s="107"/>
      <c r="H244" s="151"/>
      <c r="I244" s="92">
        <f t="shared" si="39"/>
        <v>0</v>
      </c>
      <c r="J244" s="22"/>
      <c r="K244" s="136">
        <v>-0.31900000000000001</v>
      </c>
      <c r="L244" s="94">
        <f t="shared" si="42"/>
        <v>-3.4017791033686517E-2</v>
      </c>
      <c r="M244" s="92">
        <f t="shared" si="43"/>
        <v>-3.456E-2</v>
      </c>
      <c r="N244" s="92">
        <f t="shared" si="40"/>
        <v>-2.8800000000000002E-3</v>
      </c>
      <c r="O244" s="90"/>
      <c r="P244" s="122">
        <v>43313</v>
      </c>
      <c r="Q244" s="137" t="e">
        <f t="shared" si="50"/>
        <v>#DIV/0!</v>
      </c>
      <c r="R244" s="110">
        <f t="shared" si="44"/>
        <v>0</v>
      </c>
      <c r="S244" s="110" t="e">
        <f t="shared" si="45"/>
        <v>#DIV/0!</v>
      </c>
      <c r="T244" s="110">
        <f t="shared" si="46"/>
        <v>0</v>
      </c>
      <c r="U244" s="110" t="e">
        <f t="shared" si="47"/>
        <v>#DIV/0!</v>
      </c>
      <c r="V244" s="90"/>
      <c r="W244" s="49" t="e">
        <f t="shared" si="48"/>
        <v>#DIV/0!</v>
      </c>
      <c r="X244" s="49" t="e">
        <f t="shared" si="51"/>
        <v>#DIV/0!</v>
      </c>
    </row>
    <row r="245" spans="1:24" s="16" customFormat="1" x14ac:dyDescent="0.2">
      <c r="A245" s="121">
        <v>43344</v>
      </c>
      <c r="B245" s="106">
        <f t="shared" si="49"/>
        <v>0</v>
      </c>
      <c r="C245" s="106"/>
      <c r="D245" s="106"/>
      <c r="E245" s="106"/>
      <c r="F245" s="106">
        <f t="shared" si="41"/>
        <v>0</v>
      </c>
      <c r="G245" s="107"/>
      <c r="H245" s="151"/>
      <c r="I245" s="92">
        <f t="shared" si="39"/>
        <v>0</v>
      </c>
      <c r="J245" s="22"/>
      <c r="K245" s="136">
        <v>-0.31884999999999997</v>
      </c>
      <c r="L245" s="94">
        <f t="shared" si="42"/>
        <v>-3.401633787427516E-2</v>
      </c>
      <c r="M245" s="92">
        <f t="shared" si="43"/>
        <v>-3.4558499999999999E-2</v>
      </c>
      <c r="N245" s="92">
        <f t="shared" si="40"/>
        <v>-2.8798750000000001E-3</v>
      </c>
      <c r="O245" s="90"/>
      <c r="P245" s="122">
        <v>43344</v>
      </c>
      <c r="Q245" s="137" t="e">
        <f t="shared" si="50"/>
        <v>#DIV/0!</v>
      </c>
      <c r="R245" s="110">
        <f t="shared" si="44"/>
        <v>0</v>
      </c>
      <c r="S245" s="110" t="e">
        <f t="shared" si="45"/>
        <v>#DIV/0!</v>
      </c>
      <c r="T245" s="110">
        <f t="shared" si="46"/>
        <v>0</v>
      </c>
      <c r="U245" s="110" t="e">
        <f t="shared" si="47"/>
        <v>#DIV/0!</v>
      </c>
      <c r="V245" s="90"/>
      <c r="W245" s="49" t="e">
        <f t="shared" si="48"/>
        <v>#DIV/0!</v>
      </c>
      <c r="X245" s="49" t="e">
        <f t="shared" si="51"/>
        <v>#DIV/0!</v>
      </c>
    </row>
    <row r="246" spans="1:24" s="16" customFormat="1" x14ac:dyDescent="0.2">
      <c r="A246" s="121">
        <v>43374</v>
      </c>
      <c r="B246" s="106">
        <f t="shared" si="49"/>
        <v>0</v>
      </c>
      <c r="C246" s="106"/>
      <c r="D246" s="106"/>
      <c r="E246" s="106"/>
      <c r="F246" s="106">
        <f t="shared" si="41"/>
        <v>0</v>
      </c>
      <c r="G246" s="107"/>
      <c r="H246" s="151"/>
      <c r="I246" s="92">
        <f t="shared" si="39"/>
        <v>0</v>
      </c>
      <c r="J246" s="22"/>
      <c r="K246" s="136">
        <v>-0.31769565217391305</v>
      </c>
      <c r="L246" s="94">
        <f t="shared" si="42"/>
        <v>-3.4005154797842496E-2</v>
      </c>
      <c r="M246" s="92">
        <f t="shared" si="43"/>
        <v>-3.4546956521739135E-2</v>
      </c>
      <c r="N246" s="92">
        <f t="shared" si="40"/>
        <v>-2.8789130434782612E-3</v>
      </c>
      <c r="O246" s="90"/>
      <c r="P246" s="122">
        <v>43374</v>
      </c>
      <c r="Q246" s="137" t="e">
        <f t="shared" si="50"/>
        <v>#DIV/0!</v>
      </c>
      <c r="R246" s="110">
        <f t="shared" si="44"/>
        <v>0</v>
      </c>
      <c r="S246" s="110" t="e">
        <f t="shared" si="45"/>
        <v>#DIV/0!</v>
      </c>
      <c r="T246" s="110">
        <f t="shared" si="46"/>
        <v>0</v>
      </c>
      <c r="U246" s="110" t="e">
        <f t="shared" si="47"/>
        <v>#DIV/0!</v>
      </c>
      <c r="V246" s="90"/>
      <c r="W246" s="49" t="e">
        <f t="shared" si="48"/>
        <v>#DIV/0!</v>
      </c>
      <c r="X246" s="49" t="e">
        <f t="shared" si="51"/>
        <v>#DIV/0!</v>
      </c>
    </row>
    <row r="247" spans="1:24" s="16" customFormat="1" x14ac:dyDescent="0.2">
      <c r="A247" s="121">
        <v>43405</v>
      </c>
      <c r="B247" s="106">
        <f t="shared" si="49"/>
        <v>0</v>
      </c>
      <c r="C247" s="106"/>
      <c r="D247" s="106"/>
      <c r="E247" s="106"/>
      <c r="F247" s="106">
        <f t="shared" si="41"/>
        <v>0</v>
      </c>
      <c r="G247" s="107"/>
      <c r="H247" s="151"/>
      <c r="I247" s="92">
        <f t="shared" si="39"/>
        <v>0</v>
      </c>
      <c r="J247" s="22"/>
      <c r="K247" s="136">
        <v>-0.31636363636363624</v>
      </c>
      <c r="L247" s="94">
        <f t="shared" si="42"/>
        <v>-3.3992250364253351E-2</v>
      </c>
      <c r="M247" s="92">
        <f t="shared" si="43"/>
        <v>-3.4533636363636364E-2</v>
      </c>
      <c r="N247" s="92">
        <f t="shared" si="40"/>
        <v>-2.8778030303030304E-3</v>
      </c>
      <c r="O247" s="90"/>
      <c r="P247" s="122">
        <v>43405</v>
      </c>
      <c r="Q247" s="137" t="e">
        <f t="shared" si="50"/>
        <v>#DIV/0!</v>
      </c>
      <c r="R247" s="110">
        <f t="shared" si="44"/>
        <v>0</v>
      </c>
      <c r="S247" s="110" t="e">
        <f t="shared" si="45"/>
        <v>#DIV/0!</v>
      </c>
      <c r="T247" s="110">
        <f t="shared" si="46"/>
        <v>0</v>
      </c>
      <c r="U247" s="110" t="e">
        <f t="shared" si="47"/>
        <v>#DIV/0!</v>
      </c>
      <c r="V247" s="90"/>
      <c r="W247" s="49" t="e">
        <f t="shared" si="48"/>
        <v>#DIV/0!</v>
      </c>
      <c r="X247" s="49" t="e">
        <f t="shared" si="51"/>
        <v>#DIV/0!</v>
      </c>
    </row>
    <row r="248" spans="1:24" s="16" customFormat="1" x14ac:dyDescent="0.2">
      <c r="A248" s="121">
        <v>43435</v>
      </c>
      <c r="B248" s="106">
        <f t="shared" si="49"/>
        <v>0</v>
      </c>
      <c r="C248" s="106"/>
      <c r="D248" s="106"/>
      <c r="E248" s="106"/>
      <c r="F248" s="106">
        <f t="shared" si="41"/>
        <v>0</v>
      </c>
      <c r="G248" s="107"/>
      <c r="H248" s="151"/>
      <c r="I248" s="92">
        <f t="shared" si="39"/>
        <v>0</v>
      </c>
      <c r="J248" s="22"/>
      <c r="K248" s="136">
        <v>-0.31189473684210517</v>
      </c>
      <c r="L248" s="94">
        <f t="shared" si="42"/>
        <v>-3.3948954966135259E-2</v>
      </c>
      <c r="M248" s="92">
        <f t="shared" si="43"/>
        <v>-3.4488947368421057E-2</v>
      </c>
      <c r="N248" s="92">
        <f t="shared" si="40"/>
        <v>-2.8740789473684215E-3</v>
      </c>
      <c r="O248" s="90"/>
      <c r="P248" s="122">
        <v>43435</v>
      </c>
      <c r="Q248" s="137" t="e">
        <f t="shared" si="50"/>
        <v>#DIV/0!</v>
      </c>
      <c r="R248" s="110">
        <f t="shared" si="44"/>
        <v>0</v>
      </c>
      <c r="S248" s="110" t="e">
        <f t="shared" si="45"/>
        <v>#DIV/0!</v>
      </c>
      <c r="T248" s="110">
        <f t="shared" si="46"/>
        <v>0</v>
      </c>
      <c r="U248" s="110" t="e">
        <f t="shared" si="47"/>
        <v>#DIV/0!</v>
      </c>
      <c r="V248" s="90"/>
      <c r="W248" s="49" t="e">
        <f t="shared" si="48"/>
        <v>#DIV/0!</v>
      </c>
      <c r="X248" s="49" t="e">
        <f t="shared" si="51"/>
        <v>#DIV/0!</v>
      </c>
    </row>
    <row r="249" spans="1:24" s="16" customFormat="1" x14ac:dyDescent="0.2">
      <c r="A249" s="121">
        <v>43466</v>
      </c>
      <c r="B249" s="106">
        <f t="shared" si="49"/>
        <v>0</v>
      </c>
      <c r="C249" s="106"/>
      <c r="D249" s="106"/>
      <c r="E249" s="106"/>
      <c r="F249" s="106">
        <f t="shared" si="41"/>
        <v>0</v>
      </c>
      <c r="G249" s="107"/>
      <c r="H249" s="151"/>
      <c r="I249" s="92">
        <f t="shared" si="39"/>
        <v>0</v>
      </c>
      <c r="J249" s="22"/>
      <c r="K249" s="135">
        <v>-0.308</v>
      </c>
      <c r="L249" s="94">
        <f t="shared" si="42"/>
        <v>-3.3911220695312494E-2</v>
      </c>
      <c r="M249" s="92">
        <f t="shared" si="43"/>
        <v>-3.4450000000000001E-2</v>
      </c>
      <c r="N249" s="92">
        <f t="shared" si="40"/>
        <v>-2.8708333333333333E-3</v>
      </c>
      <c r="O249" s="90"/>
      <c r="P249" s="122">
        <v>43466</v>
      </c>
      <c r="Q249" s="137" t="e">
        <f t="shared" si="50"/>
        <v>#DIV/0!</v>
      </c>
      <c r="R249" s="110">
        <f t="shared" si="44"/>
        <v>0</v>
      </c>
      <c r="S249" s="110" t="e">
        <f t="shared" si="45"/>
        <v>#DIV/0!</v>
      </c>
      <c r="T249" s="110">
        <f t="shared" si="46"/>
        <v>0</v>
      </c>
      <c r="U249" s="110" t="e">
        <f t="shared" si="47"/>
        <v>#DIV/0!</v>
      </c>
      <c r="V249" s="90"/>
      <c r="W249" s="49" t="e">
        <f t="shared" si="48"/>
        <v>#DIV/0!</v>
      </c>
      <c r="X249" s="49" t="e">
        <f t="shared" si="51"/>
        <v>#DIV/0!</v>
      </c>
    </row>
    <row r="250" spans="1:24" s="16" customFormat="1" x14ac:dyDescent="0.2">
      <c r="A250" s="121">
        <v>43497</v>
      </c>
      <c r="B250" s="106">
        <f t="shared" si="49"/>
        <v>0</v>
      </c>
      <c r="C250" s="106"/>
      <c r="D250" s="106"/>
      <c r="E250" s="106"/>
      <c r="F250" s="106">
        <f t="shared" si="41"/>
        <v>0</v>
      </c>
      <c r="G250" s="107"/>
      <c r="H250" s="151"/>
      <c r="I250" s="92">
        <f t="shared" si="39"/>
        <v>0</v>
      </c>
      <c r="J250" s="22"/>
      <c r="K250" s="135">
        <v>-0.308</v>
      </c>
      <c r="L250" s="94">
        <f t="shared" si="42"/>
        <v>-3.3911220695312494E-2</v>
      </c>
      <c r="M250" s="92">
        <f t="shared" si="43"/>
        <v>-3.4450000000000001E-2</v>
      </c>
      <c r="N250" s="92">
        <f t="shared" si="40"/>
        <v>-2.8708333333333333E-3</v>
      </c>
      <c r="O250" s="90"/>
      <c r="P250" s="122">
        <v>43497</v>
      </c>
      <c r="Q250" s="137" t="e">
        <f t="shared" si="50"/>
        <v>#DIV/0!</v>
      </c>
      <c r="R250" s="110">
        <f t="shared" si="44"/>
        <v>0</v>
      </c>
      <c r="S250" s="110" t="e">
        <f t="shared" si="45"/>
        <v>#DIV/0!</v>
      </c>
      <c r="T250" s="110">
        <f t="shared" si="46"/>
        <v>0</v>
      </c>
      <c r="U250" s="110" t="e">
        <f t="shared" si="47"/>
        <v>#DIV/0!</v>
      </c>
      <c r="V250" s="90"/>
      <c r="W250" s="49" t="e">
        <f t="shared" si="48"/>
        <v>#DIV/0!</v>
      </c>
      <c r="X250" s="49" t="e">
        <f t="shared" si="51"/>
        <v>#DIV/0!</v>
      </c>
    </row>
    <row r="251" spans="1:24" s="16" customFormat="1" x14ac:dyDescent="0.2">
      <c r="A251" s="121">
        <v>43525</v>
      </c>
      <c r="B251" s="106">
        <f t="shared" si="49"/>
        <v>0</v>
      </c>
      <c r="C251" s="106"/>
      <c r="D251" s="106"/>
      <c r="E251" s="106"/>
      <c r="F251" s="106">
        <f t="shared" si="41"/>
        <v>0</v>
      </c>
      <c r="G251" s="107"/>
      <c r="H251" s="151"/>
      <c r="I251" s="92">
        <f t="shared" si="39"/>
        <v>0</v>
      </c>
      <c r="J251" s="22"/>
      <c r="K251" s="135">
        <v>-0.309</v>
      </c>
      <c r="L251" s="94">
        <f t="shared" si="42"/>
        <v>-3.3920909353221673E-2</v>
      </c>
      <c r="M251" s="92">
        <f t="shared" si="43"/>
        <v>-3.4460000000000005E-2</v>
      </c>
      <c r="N251" s="92">
        <f t="shared" si="40"/>
        <v>-2.8716666666666669E-3</v>
      </c>
      <c r="O251" s="90"/>
      <c r="P251" s="122">
        <v>43525</v>
      </c>
      <c r="Q251" s="137" t="e">
        <f t="shared" si="50"/>
        <v>#DIV/0!</v>
      </c>
      <c r="R251" s="110">
        <f t="shared" si="44"/>
        <v>0</v>
      </c>
      <c r="S251" s="110" t="e">
        <f t="shared" si="45"/>
        <v>#DIV/0!</v>
      </c>
      <c r="T251" s="110">
        <f t="shared" si="46"/>
        <v>0</v>
      </c>
      <c r="U251" s="110" t="e">
        <f t="shared" si="47"/>
        <v>#DIV/0!</v>
      </c>
      <c r="V251" s="90"/>
      <c r="W251" s="49" t="e">
        <f t="shared" si="48"/>
        <v>#DIV/0!</v>
      </c>
      <c r="X251" s="49" t="e">
        <f t="shared" si="51"/>
        <v>#DIV/0!</v>
      </c>
    </row>
    <row r="252" spans="1:24" s="16" customFormat="1" x14ac:dyDescent="0.2">
      <c r="A252" s="121">
        <v>43556</v>
      </c>
      <c r="B252" s="106">
        <f t="shared" si="49"/>
        <v>0</v>
      </c>
      <c r="C252" s="106"/>
      <c r="D252" s="106"/>
      <c r="E252" s="106"/>
      <c r="F252" s="106">
        <f t="shared" si="41"/>
        <v>0</v>
      </c>
      <c r="G252" s="107"/>
      <c r="H252" s="151"/>
      <c r="I252" s="92">
        <f t="shared" si="39"/>
        <v>0</v>
      </c>
      <c r="J252" s="22"/>
      <c r="K252" s="135">
        <v>-0.31</v>
      </c>
      <c r="L252" s="94">
        <f t="shared" si="42"/>
        <v>-3.3930597922061878E-2</v>
      </c>
      <c r="M252" s="92">
        <f t="shared" si="43"/>
        <v>-3.4470000000000001E-2</v>
      </c>
      <c r="N252" s="92">
        <f t="shared" si="40"/>
        <v>-2.8725000000000001E-3</v>
      </c>
      <c r="O252" s="90"/>
      <c r="P252" s="122">
        <v>43556</v>
      </c>
      <c r="Q252" s="137" t="e">
        <f t="shared" si="50"/>
        <v>#DIV/0!</v>
      </c>
      <c r="R252" s="110">
        <f t="shared" si="44"/>
        <v>0</v>
      </c>
      <c r="S252" s="110" t="e">
        <f t="shared" si="45"/>
        <v>#DIV/0!</v>
      </c>
      <c r="T252" s="110">
        <f t="shared" si="46"/>
        <v>0</v>
      </c>
      <c r="U252" s="110" t="e">
        <f t="shared" si="47"/>
        <v>#DIV/0!</v>
      </c>
      <c r="V252" s="90"/>
      <c r="W252" s="49" t="e">
        <f t="shared" si="48"/>
        <v>#DIV/0!</v>
      </c>
      <c r="X252" s="49" t="e">
        <f t="shared" si="51"/>
        <v>#DIV/0!</v>
      </c>
    </row>
    <row r="253" spans="1:24" s="16" customFormat="1" x14ac:dyDescent="0.2">
      <c r="A253" s="121">
        <v>43586</v>
      </c>
      <c r="B253" s="106">
        <f t="shared" si="49"/>
        <v>0</v>
      </c>
      <c r="C253" s="106"/>
      <c r="D253" s="106"/>
      <c r="E253" s="106"/>
      <c r="F253" s="106">
        <f t="shared" si="41"/>
        <v>0</v>
      </c>
      <c r="G253" s="107"/>
      <c r="H253" s="151"/>
      <c r="I253" s="92">
        <f t="shared" si="39"/>
        <v>0</v>
      </c>
      <c r="J253" s="22"/>
      <c r="K253" s="135">
        <v>-0.312</v>
      </c>
      <c r="L253" s="94">
        <f t="shared" si="42"/>
        <v>-3.3949974792540694E-2</v>
      </c>
      <c r="M253" s="92">
        <f t="shared" si="43"/>
        <v>-3.449E-2</v>
      </c>
      <c r="N253" s="92">
        <f t="shared" si="40"/>
        <v>-2.8741666666666668E-3</v>
      </c>
      <c r="O253" s="90"/>
      <c r="P253" s="122">
        <v>43586</v>
      </c>
      <c r="Q253" s="137" t="e">
        <f t="shared" si="50"/>
        <v>#DIV/0!</v>
      </c>
      <c r="R253" s="110">
        <f t="shared" si="44"/>
        <v>0</v>
      </c>
      <c r="S253" s="110" t="e">
        <f t="shared" si="45"/>
        <v>#DIV/0!</v>
      </c>
      <c r="T253" s="110">
        <f t="shared" si="46"/>
        <v>0</v>
      </c>
      <c r="U253" s="110" t="e">
        <f t="shared" si="47"/>
        <v>#DIV/0!</v>
      </c>
      <c r="V253" s="90"/>
      <c r="W253" s="49" t="e">
        <f t="shared" si="48"/>
        <v>#DIV/0!</v>
      </c>
      <c r="X253" s="49" t="e">
        <f t="shared" si="51"/>
        <v>#DIV/0!</v>
      </c>
    </row>
    <row r="254" spans="1:24" s="16" customFormat="1" x14ac:dyDescent="0.2">
      <c r="A254" s="121">
        <v>43617</v>
      </c>
      <c r="B254" s="106">
        <f t="shared" si="49"/>
        <v>0</v>
      </c>
      <c r="C254" s="106"/>
      <c r="D254" s="106"/>
      <c r="E254" s="106"/>
      <c r="F254" s="106">
        <f t="shared" si="41"/>
        <v>0</v>
      </c>
      <c r="G254" s="107"/>
      <c r="H254" s="151"/>
      <c r="I254" s="92">
        <f t="shared" si="39"/>
        <v>0</v>
      </c>
      <c r="J254" s="22"/>
      <c r="K254" s="135">
        <v>-0.32900000000000001</v>
      </c>
      <c r="L254" s="94">
        <f t="shared" si="42"/>
        <v>-3.4114663808091805E-2</v>
      </c>
      <c r="M254" s="92">
        <f t="shared" si="43"/>
        <v>-3.4660000000000003E-2</v>
      </c>
      <c r="N254" s="92">
        <f t="shared" si="40"/>
        <v>-2.8883333333333335E-3</v>
      </c>
      <c r="O254" s="90"/>
      <c r="P254" s="122">
        <v>43617</v>
      </c>
      <c r="Q254" s="137" t="e">
        <f t="shared" si="50"/>
        <v>#DIV/0!</v>
      </c>
      <c r="R254" s="110">
        <f t="shared" si="44"/>
        <v>0</v>
      </c>
      <c r="S254" s="110" t="e">
        <f t="shared" si="45"/>
        <v>#DIV/0!</v>
      </c>
      <c r="T254" s="110">
        <f t="shared" si="46"/>
        <v>0</v>
      </c>
      <c r="U254" s="110" t="e">
        <f t="shared" si="47"/>
        <v>#DIV/0!</v>
      </c>
      <c r="V254" s="90"/>
      <c r="W254" s="49" t="e">
        <f t="shared" si="48"/>
        <v>#DIV/0!</v>
      </c>
      <c r="X254" s="49" t="e">
        <f t="shared" si="51"/>
        <v>#DIV/0!</v>
      </c>
    </row>
    <row r="255" spans="1:24" s="16" customFormat="1" x14ac:dyDescent="0.2">
      <c r="A255" s="121">
        <v>43647</v>
      </c>
      <c r="B255" s="106">
        <f t="shared" si="49"/>
        <v>0</v>
      </c>
      <c r="C255" s="106"/>
      <c r="D255" s="106"/>
      <c r="E255" s="106"/>
      <c r="F255" s="106">
        <f t="shared" si="41"/>
        <v>0</v>
      </c>
      <c r="G255" s="107"/>
      <c r="H255" s="151"/>
      <c r="I255" s="92">
        <f t="shared" si="39"/>
        <v>0</v>
      </c>
      <c r="J255" s="22"/>
      <c r="K255" s="135">
        <v>-0.36499999999999999</v>
      </c>
      <c r="L255" s="94">
        <f t="shared" si="42"/>
        <v>-3.4463332065257313E-2</v>
      </c>
      <c r="M255" s="92">
        <f t="shared" si="43"/>
        <v>-3.5020000000000003E-2</v>
      </c>
      <c r="N255" s="92">
        <f t="shared" si="40"/>
        <v>-2.9183333333333335E-3</v>
      </c>
      <c r="O255" s="90"/>
      <c r="P255" s="122">
        <v>43647</v>
      </c>
      <c r="Q255" s="137" t="e">
        <f t="shared" si="50"/>
        <v>#DIV/0!</v>
      </c>
      <c r="R255" s="110">
        <f t="shared" si="44"/>
        <v>0</v>
      </c>
      <c r="S255" s="110" t="e">
        <f t="shared" si="45"/>
        <v>#DIV/0!</v>
      </c>
      <c r="T255" s="110">
        <f t="shared" si="46"/>
        <v>0</v>
      </c>
      <c r="U255" s="110" t="e">
        <f t="shared" si="47"/>
        <v>#DIV/0!</v>
      </c>
      <c r="V255" s="90"/>
      <c r="W255" s="49" t="e">
        <f t="shared" si="48"/>
        <v>#DIV/0!</v>
      </c>
      <c r="X255" s="49" t="e">
        <f t="shared" si="51"/>
        <v>#DIV/0!</v>
      </c>
    </row>
    <row r="256" spans="1:24" s="16" customFormat="1" x14ac:dyDescent="0.2">
      <c r="A256" s="121">
        <v>43678</v>
      </c>
      <c r="B256" s="106">
        <f>F255</f>
        <v>0</v>
      </c>
      <c r="C256" s="106"/>
      <c r="D256" s="106"/>
      <c r="E256" s="106"/>
      <c r="F256" s="106">
        <f t="shared" si="41"/>
        <v>0</v>
      </c>
      <c r="G256" s="107"/>
      <c r="H256" s="151"/>
      <c r="I256" s="92">
        <f t="shared" si="39"/>
        <v>0</v>
      </c>
      <c r="J256" s="22"/>
      <c r="K256" s="135">
        <v>-0.40799999999999997</v>
      </c>
      <c r="L256" s="94">
        <f t="shared" si="42"/>
        <v>-3.4879645719612773E-2</v>
      </c>
      <c r="M256" s="92">
        <f t="shared" si="43"/>
        <v>-3.5450000000000002E-2</v>
      </c>
      <c r="N256" s="92">
        <f t="shared" si="40"/>
        <v>-2.954166666666667E-3</v>
      </c>
      <c r="O256" s="90"/>
      <c r="P256" s="122">
        <v>43678</v>
      </c>
      <c r="Q256" s="137" t="e">
        <f>U255</f>
        <v>#DIV/0!</v>
      </c>
      <c r="R256" s="110">
        <f t="shared" si="44"/>
        <v>0</v>
      </c>
      <c r="S256" s="110" t="e">
        <f t="shared" si="45"/>
        <v>#DIV/0!</v>
      </c>
      <c r="T256" s="110">
        <f t="shared" si="46"/>
        <v>0</v>
      </c>
      <c r="U256" s="110" t="e">
        <f t="shared" si="47"/>
        <v>#DIV/0!</v>
      </c>
      <c r="V256" s="90"/>
      <c r="W256" s="49" t="e">
        <f t="shared" si="48"/>
        <v>#DIV/0!</v>
      </c>
      <c r="X256" s="49" t="e">
        <f>X255+W256</f>
        <v>#DIV/0!</v>
      </c>
    </row>
    <row r="257" spans="1:24" s="16" customFormat="1" x14ac:dyDescent="0.2">
      <c r="A257" s="121">
        <v>43709</v>
      </c>
      <c r="B257" s="106">
        <f t="shared" si="49"/>
        <v>0</v>
      </c>
      <c r="C257" s="106"/>
      <c r="D257" s="106"/>
      <c r="E257" s="106"/>
      <c r="F257" s="106">
        <f t="shared" si="41"/>
        <v>0</v>
      </c>
      <c r="G257" s="107"/>
      <c r="H257" s="151"/>
      <c r="I257" s="92">
        <f t="shared" si="39"/>
        <v>0</v>
      </c>
      <c r="J257" s="22"/>
      <c r="K257" s="135">
        <v>-0.41799999999999998</v>
      </c>
      <c r="L257" s="94">
        <f t="shared" si="42"/>
        <v>-3.4976439262848102E-2</v>
      </c>
      <c r="M257" s="92">
        <f t="shared" si="43"/>
        <v>-3.5549999999999998E-2</v>
      </c>
      <c r="N257" s="92">
        <f t="shared" si="40"/>
        <v>-2.9624999999999999E-3</v>
      </c>
      <c r="O257" s="90"/>
      <c r="P257" s="122">
        <v>43709</v>
      </c>
      <c r="Q257" s="137" t="e">
        <f t="shared" si="50"/>
        <v>#DIV/0!</v>
      </c>
      <c r="R257" s="110">
        <f t="shared" si="44"/>
        <v>0</v>
      </c>
      <c r="S257" s="110" t="e">
        <f t="shared" si="45"/>
        <v>#DIV/0!</v>
      </c>
      <c r="T257" s="110">
        <f t="shared" si="46"/>
        <v>0</v>
      </c>
      <c r="U257" s="110" t="e">
        <f t="shared" si="47"/>
        <v>#DIV/0!</v>
      </c>
      <c r="V257" s="90"/>
      <c r="W257" s="49" t="e">
        <f t="shared" si="48"/>
        <v>#DIV/0!</v>
      </c>
      <c r="X257" s="49" t="e">
        <f t="shared" si="51"/>
        <v>#DIV/0!</v>
      </c>
    </row>
    <row r="258" spans="1:24" s="16" customFormat="1" x14ac:dyDescent="0.2">
      <c r="A258" s="121">
        <v>43739</v>
      </c>
      <c r="B258" s="106">
        <f t="shared" si="49"/>
        <v>0</v>
      </c>
      <c r="C258" s="106"/>
      <c r="D258" s="106"/>
      <c r="E258" s="106"/>
      <c r="F258" s="106">
        <f t="shared" si="41"/>
        <v>0</v>
      </c>
      <c r="G258" s="107"/>
      <c r="H258" s="151"/>
      <c r="I258" s="92">
        <f t="shared" si="39"/>
        <v>0</v>
      </c>
      <c r="J258" s="22"/>
      <c r="K258" s="135">
        <v>-0.41299999999999998</v>
      </c>
      <c r="L258" s="94">
        <f t="shared" si="42"/>
        <v>-3.492804360361268E-2</v>
      </c>
      <c r="M258" s="92">
        <f t="shared" si="43"/>
        <v>-3.5500000000000004E-2</v>
      </c>
      <c r="N258" s="92">
        <f t="shared" si="40"/>
        <v>-2.9583333333333336E-3</v>
      </c>
      <c r="O258" s="90"/>
      <c r="P258" s="122">
        <v>43739</v>
      </c>
      <c r="Q258" s="137" t="e">
        <f t="shared" si="50"/>
        <v>#DIV/0!</v>
      </c>
      <c r="R258" s="110">
        <f t="shared" si="44"/>
        <v>0</v>
      </c>
      <c r="S258" s="110" t="e">
        <f t="shared" si="45"/>
        <v>#DIV/0!</v>
      </c>
      <c r="T258" s="110">
        <f t="shared" si="46"/>
        <v>0</v>
      </c>
      <c r="U258" s="110" t="e">
        <f t="shared" si="47"/>
        <v>#DIV/0!</v>
      </c>
      <c r="V258" s="90"/>
      <c r="W258" s="49" t="e">
        <f t="shared" si="48"/>
        <v>#DIV/0!</v>
      </c>
      <c r="X258" s="49" t="e">
        <f t="shared" si="51"/>
        <v>#DIV/0!</v>
      </c>
    </row>
    <row r="259" spans="1:24" s="16" customFormat="1" x14ac:dyDescent="0.2">
      <c r="A259" s="121">
        <v>43770</v>
      </c>
      <c r="B259" s="106">
        <f t="shared" si="49"/>
        <v>0</v>
      </c>
      <c r="C259" s="106"/>
      <c r="D259" s="106"/>
      <c r="E259" s="106"/>
      <c r="F259" s="106">
        <f t="shared" si="41"/>
        <v>0</v>
      </c>
      <c r="G259" s="107"/>
      <c r="H259" s="151"/>
      <c r="I259" s="92">
        <f t="shared" si="39"/>
        <v>0</v>
      </c>
      <c r="J259" s="22"/>
      <c r="K259" s="135">
        <v>-0.40100000000000002</v>
      </c>
      <c r="L259" s="94">
        <f t="shared" si="42"/>
        <v>-3.4811884944224381E-2</v>
      </c>
      <c r="M259" s="92">
        <f t="shared" si="43"/>
        <v>-3.5380000000000002E-2</v>
      </c>
      <c r="N259" s="92">
        <f t="shared" si="40"/>
        <v>-2.9483333333333336E-3</v>
      </c>
      <c r="O259" s="90"/>
      <c r="P259" s="122">
        <v>43770</v>
      </c>
      <c r="Q259" s="137" t="e">
        <f t="shared" si="50"/>
        <v>#DIV/0!</v>
      </c>
      <c r="R259" s="110">
        <f t="shared" si="44"/>
        <v>0</v>
      </c>
      <c r="S259" s="110" t="e">
        <f t="shared" si="45"/>
        <v>#DIV/0!</v>
      </c>
      <c r="T259" s="110">
        <f t="shared" si="46"/>
        <v>0</v>
      </c>
      <c r="U259" s="110" t="e">
        <f t="shared" si="47"/>
        <v>#DIV/0!</v>
      </c>
      <c r="V259" s="90"/>
      <c r="W259" s="49" t="e">
        <f t="shared" si="48"/>
        <v>#DIV/0!</v>
      </c>
      <c r="X259" s="49" t="e">
        <f t="shared" si="51"/>
        <v>#DIV/0!</v>
      </c>
    </row>
    <row r="260" spans="1:24" s="16" customFormat="1" x14ac:dyDescent="0.2">
      <c r="A260" s="121">
        <v>43800</v>
      </c>
      <c r="B260" s="106">
        <f t="shared" si="49"/>
        <v>0</v>
      </c>
      <c r="C260" s="106"/>
      <c r="D260" s="106"/>
      <c r="E260" s="106"/>
      <c r="F260" s="106">
        <f t="shared" si="41"/>
        <v>0</v>
      </c>
      <c r="G260" s="107"/>
      <c r="H260" s="151"/>
      <c r="I260" s="92">
        <f t="shared" si="39"/>
        <v>0</v>
      </c>
      <c r="J260" s="22"/>
      <c r="K260" s="135">
        <v>-0.39500000000000002</v>
      </c>
      <c r="L260" s="94">
        <f t="shared" si="42"/>
        <v>-3.4753800808630886E-2</v>
      </c>
      <c r="M260" s="92">
        <f t="shared" si="43"/>
        <v>-3.5320000000000004E-2</v>
      </c>
      <c r="N260" s="92">
        <f t="shared" si="40"/>
        <v>-2.9433333333333338E-3</v>
      </c>
      <c r="O260" s="90"/>
      <c r="P260" s="122">
        <v>43800</v>
      </c>
      <c r="Q260" s="137" t="e">
        <f t="shared" si="50"/>
        <v>#DIV/0!</v>
      </c>
      <c r="R260" s="110">
        <f t="shared" si="44"/>
        <v>0</v>
      </c>
      <c r="S260" s="110" t="e">
        <f t="shared" si="45"/>
        <v>#DIV/0!</v>
      </c>
      <c r="T260" s="110">
        <f t="shared" si="46"/>
        <v>0</v>
      </c>
      <c r="U260" s="110" t="e">
        <f t="shared" si="47"/>
        <v>#DIV/0!</v>
      </c>
      <c r="V260" s="90"/>
      <c r="W260" s="49" t="e">
        <f t="shared" si="48"/>
        <v>#DIV/0!</v>
      </c>
      <c r="X260" s="49" t="e">
        <f t="shared" si="51"/>
        <v>#DIV/0!</v>
      </c>
    </row>
    <row r="261" spans="1:24" x14ac:dyDescent="0.2">
      <c r="A261" s="105"/>
      <c r="B261" s="106"/>
      <c r="C261" s="106"/>
      <c r="D261" s="106"/>
      <c r="E261" s="106"/>
      <c r="F261" s="106"/>
      <c r="G261" s="107"/>
      <c r="H261" s="92"/>
      <c r="I261" s="90"/>
      <c r="J261" s="22"/>
      <c r="K261" s="90"/>
      <c r="L261" s="94"/>
      <c r="M261" s="92"/>
      <c r="N261" s="90"/>
      <c r="O261" s="90"/>
      <c r="P261" s="124"/>
      <c r="Q261" s="124"/>
      <c r="R261" s="124"/>
      <c r="S261" s="124"/>
      <c r="T261" s="124"/>
      <c r="U261" s="124"/>
      <c r="V261" s="90"/>
      <c r="W261" s="22"/>
      <c r="X261" s="22"/>
    </row>
    <row r="262" spans="1:24" x14ac:dyDescent="0.2">
      <c r="A262" s="114"/>
      <c r="B262" s="120">
        <f>F9</f>
        <v>0</v>
      </c>
      <c r="C262" s="83">
        <f>SUM(C10:C260)</f>
        <v>0</v>
      </c>
      <c r="D262" s="120">
        <f>SUM(D10:D260)</f>
        <v>0</v>
      </c>
      <c r="E262" s="120">
        <f>SUM(E10:E260)</f>
        <v>0</v>
      </c>
      <c r="F262" s="120">
        <f>SUM(B262:E262)</f>
        <v>0</v>
      </c>
      <c r="G262" s="125" t="s">
        <v>19</v>
      </c>
      <c r="H262" s="119"/>
      <c r="I262" s="116"/>
      <c r="J262" s="117"/>
      <c r="K262" s="116"/>
      <c r="L262" s="118"/>
      <c r="M262" s="119"/>
      <c r="N262" s="116"/>
      <c r="O262" s="116"/>
      <c r="P262" s="116"/>
      <c r="Q262" s="120">
        <f>Q10</f>
        <v>0</v>
      </c>
      <c r="R262" s="120">
        <f>SUM(R10:R260)</f>
        <v>0</v>
      </c>
      <c r="S262" s="120" t="e">
        <f>SUM(S10:S260)</f>
        <v>#DIV/0!</v>
      </c>
      <c r="T262" s="120">
        <f>SUM(T10:T260)</f>
        <v>0</v>
      </c>
      <c r="U262" s="120" t="e">
        <f>SUM(Q262:T262)</f>
        <v>#DIV/0!</v>
      </c>
      <c r="V262" s="126"/>
      <c r="W262" s="127" t="e">
        <f>SUM(W10:W260)</f>
        <v>#DIV/0!</v>
      </c>
      <c r="X262" s="22"/>
    </row>
    <row r="263" spans="1:24" x14ac:dyDescent="0.2">
      <c r="A263" s="114"/>
      <c r="B263" s="115"/>
      <c r="C263" s="115"/>
      <c r="D263" s="115"/>
      <c r="E263" s="115"/>
      <c r="F263" s="115"/>
      <c r="G263" s="116"/>
      <c r="H263" s="119"/>
      <c r="I263" s="116"/>
      <c r="J263" s="117"/>
      <c r="K263" s="116"/>
      <c r="L263" s="118"/>
      <c r="M263" s="119"/>
      <c r="N263" s="116"/>
      <c r="O263" s="116"/>
      <c r="P263" s="116"/>
      <c r="Q263" s="116"/>
      <c r="R263" s="116"/>
      <c r="S263" s="116"/>
      <c r="T263" s="116"/>
      <c r="U263" s="116"/>
      <c r="V263" s="116"/>
      <c r="W263" s="128"/>
      <c r="X263" s="22"/>
    </row>
    <row r="264" spans="1:24" x14ac:dyDescent="0.2">
      <c r="A264" s="114"/>
      <c r="B264" s="115"/>
      <c r="C264" s="115"/>
      <c r="D264" s="115"/>
      <c r="E264" s="115"/>
      <c r="F264" s="115"/>
      <c r="G264" s="116"/>
      <c r="H264" s="119"/>
      <c r="I264" s="116"/>
      <c r="J264" s="117"/>
      <c r="K264" s="116"/>
      <c r="L264" s="118"/>
      <c r="M264" s="119"/>
      <c r="N264" s="116"/>
      <c r="O264" s="116"/>
      <c r="P264" s="116"/>
      <c r="Q264" s="116"/>
      <c r="R264" s="116"/>
      <c r="S264" s="116"/>
      <c r="T264" s="116"/>
      <c r="U264" s="116"/>
      <c r="V264" s="116"/>
      <c r="W264" s="117"/>
      <c r="X264" s="22"/>
    </row>
    <row r="265" spans="1:24" ht="17" thickBot="1" x14ac:dyDescent="0.25">
      <c r="A265" s="114"/>
      <c r="B265" s="115"/>
      <c r="C265" s="115"/>
      <c r="D265" s="115"/>
      <c r="E265" s="115"/>
      <c r="F265" s="115"/>
      <c r="G265" s="116"/>
      <c r="H265" s="119"/>
      <c r="I265" s="116"/>
      <c r="J265" s="117"/>
      <c r="K265" s="116"/>
      <c r="L265" s="118"/>
      <c r="M265" s="119"/>
      <c r="N265" s="116"/>
      <c r="O265" s="116"/>
      <c r="P265" s="116"/>
      <c r="Q265" s="116"/>
      <c r="R265" s="116"/>
      <c r="S265" s="116"/>
      <c r="T265" s="116"/>
      <c r="U265" s="116"/>
      <c r="V265" s="116"/>
      <c r="W265" s="117"/>
      <c r="X265" s="22"/>
    </row>
    <row r="266" spans="1:24" ht="17" thickTop="1" x14ac:dyDescent="0.2">
      <c r="A266" s="114"/>
      <c r="B266" s="115"/>
      <c r="C266" s="115"/>
      <c r="D266" s="115"/>
      <c r="E266" s="115"/>
      <c r="F266" s="115"/>
      <c r="G266" s="116"/>
      <c r="H266" s="119"/>
      <c r="I266" s="116"/>
      <c r="J266" s="117"/>
      <c r="K266" s="116"/>
      <c r="L266" s="118"/>
      <c r="M266" s="119"/>
      <c r="N266" s="116"/>
      <c r="O266" s="116"/>
      <c r="P266" s="116"/>
      <c r="Q266" s="116"/>
      <c r="R266" s="116"/>
      <c r="S266" s="129" t="s">
        <v>20</v>
      </c>
      <c r="T266" s="130"/>
      <c r="U266" s="131" t="e">
        <f>W262</f>
        <v>#DIV/0!</v>
      </c>
      <c r="V266" s="116"/>
      <c r="W266" s="117"/>
      <c r="X266" s="22"/>
    </row>
    <row r="267" spans="1:24" ht="17" thickBot="1" x14ac:dyDescent="0.25">
      <c r="A267" s="114"/>
      <c r="B267" s="115"/>
      <c r="C267" s="115"/>
      <c r="D267" s="115"/>
      <c r="E267" s="115"/>
      <c r="F267" s="115"/>
      <c r="G267" s="116"/>
      <c r="H267" s="119"/>
      <c r="I267" s="116"/>
      <c r="J267" s="117"/>
      <c r="K267" s="116"/>
      <c r="L267" s="118"/>
      <c r="M267" s="119"/>
      <c r="N267" s="116"/>
      <c r="O267" s="116"/>
      <c r="P267" s="116"/>
      <c r="Q267" s="116"/>
      <c r="R267" s="116"/>
      <c r="S267" s="132"/>
      <c r="T267" s="133"/>
      <c r="U267" s="134"/>
      <c r="V267" s="116"/>
      <c r="W267" s="117"/>
      <c r="X267" s="22"/>
    </row>
    <row r="268" spans="1:24" ht="17" thickTop="1" x14ac:dyDescent="0.2">
      <c r="A268" s="114"/>
      <c r="B268" s="115"/>
      <c r="C268" s="115"/>
      <c r="D268" s="115"/>
      <c r="E268" s="115"/>
      <c r="F268" s="115"/>
      <c r="G268" s="116"/>
      <c r="H268" s="119"/>
      <c r="I268" s="116"/>
      <c r="J268" s="117"/>
      <c r="K268" s="116"/>
      <c r="L268" s="118"/>
      <c r="M268" s="119"/>
      <c r="N268" s="116"/>
      <c r="O268" s="116"/>
      <c r="P268" s="116"/>
      <c r="Q268" s="116"/>
      <c r="R268" s="116"/>
      <c r="S268" s="116"/>
      <c r="T268" s="116"/>
      <c r="U268" s="116"/>
      <c r="V268" s="116"/>
      <c r="W268" s="117"/>
      <c r="X268" s="22"/>
    </row>
    <row r="270" spans="1:24" x14ac:dyDescent="0.2">
      <c r="A270" s="14" t="s">
        <v>35</v>
      </c>
      <c r="B270" s="144" t="s">
        <v>36</v>
      </c>
    </row>
  </sheetData>
  <sheetProtection algorithmName="SHA-512" hashValue="su/5fwWjTJwZiQYYr/o52L4P+Ev67Qudt8bvoaPHrnkSHJlEJk4mMHSgL+R3XDUMaHy9RTC9kuBQbYCQj4lBkA==" saltValue="CnfvJwJgskcVMZutXa+tOQ==" spinCount="100000" sheet="1" objects="1" scenarios="1" deleteRows="0"/>
  <mergeCells count="1">
    <mergeCell ref="H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35834-9950-4940-A2C6-69732EEB266D}">
  <dimension ref="A1:Y282"/>
  <sheetViews>
    <sheetView tabSelected="1" workbookViewId="0">
      <selection activeCell="H9" sqref="H9:H272"/>
    </sheetView>
  </sheetViews>
  <sheetFormatPr baseColWidth="10" defaultColWidth="8.83203125" defaultRowHeight="16" x14ac:dyDescent="0.2"/>
  <cols>
    <col min="1" max="1" width="12.1640625" style="14" customWidth="1"/>
    <col min="2" max="2" width="10.5" style="15" customWidth="1"/>
    <col min="3" max="3" width="9.5" style="15" customWidth="1"/>
    <col min="4" max="4" width="9.83203125" style="15" customWidth="1"/>
    <col min="5" max="5" width="11.83203125" style="15" customWidth="1"/>
    <col min="6" max="6" width="11.5" style="15" customWidth="1"/>
    <col min="7" max="7" width="8.83203125" style="16"/>
    <col min="8" max="8" width="9.33203125" style="20" customWidth="1"/>
    <col min="9" max="9" width="15.33203125" style="18" bestFit="1" customWidth="1"/>
    <col min="10" max="10" width="8.83203125" style="16"/>
    <col min="11" max="11" width="10.5" style="22" customWidth="1"/>
    <col min="12" max="12" width="10.5" style="16" customWidth="1"/>
    <col min="13" max="13" width="8.83203125" style="20"/>
    <col min="14" max="14" width="8.83203125" style="18"/>
    <col min="15" max="15" width="8.83203125" style="16"/>
    <col min="16" max="16" width="5.33203125" style="16" customWidth="1"/>
    <col min="17" max="17" width="12.5" style="16" customWidth="1"/>
    <col min="18" max="22" width="15.6640625" style="16" customWidth="1"/>
    <col min="23" max="23" width="6.6640625" style="21" customWidth="1"/>
    <col min="24" max="24" width="10.6640625" style="22" customWidth="1"/>
    <col min="25" max="25" width="14.6640625" style="22" customWidth="1"/>
    <col min="26" max="16384" width="8.83203125" style="16"/>
  </cols>
  <sheetData>
    <row r="1" spans="1:25" x14ac:dyDescent="0.2">
      <c r="H1" s="17"/>
      <c r="K1" s="19"/>
    </row>
    <row r="2" spans="1:25" ht="19" x14ac:dyDescent="0.25">
      <c r="A2" s="23" t="s">
        <v>34</v>
      </c>
      <c r="H2" s="145" t="s">
        <v>1</v>
      </c>
      <c r="I2" s="145"/>
      <c r="J2" s="145"/>
      <c r="K2" s="145"/>
      <c r="L2" s="145"/>
      <c r="M2" s="145"/>
      <c r="N2" s="145"/>
      <c r="O2" s="145"/>
    </row>
    <row r="3" spans="1:25" ht="15" customHeight="1" x14ac:dyDescent="0.25">
      <c r="A3" s="23"/>
    </row>
    <row r="4" spans="1:25" s="29" customFormat="1" x14ac:dyDescent="0.2">
      <c r="A4" s="24" t="s">
        <v>2</v>
      </c>
      <c r="B4" s="25"/>
      <c r="C4" s="25" t="s">
        <v>3</v>
      </c>
      <c r="D4" s="25" t="s">
        <v>4</v>
      </c>
      <c r="E4" s="25" t="s">
        <v>5</v>
      </c>
      <c r="F4" s="25" t="s">
        <v>6</v>
      </c>
      <c r="G4" s="26"/>
      <c r="H4" s="27" t="s">
        <v>7</v>
      </c>
      <c r="I4" s="28"/>
      <c r="K4" s="30"/>
      <c r="L4" s="16"/>
      <c r="M4" s="27" t="s">
        <v>8</v>
      </c>
      <c r="N4" s="28"/>
      <c r="Q4" s="31" t="s">
        <v>9</v>
      </c>
      <c r="R4" s="32"/>
      <c r="S4" s="32" t="s">
        <v>3</v>
      </c>
      <c r="T4" s="32" t="s">
        <v>4</v>
      </c>
      <c r="U4" s="32" t="s">
        <v>5</v>
      </c>
      <c r="V4" s="32" t="s">
        <v>6</v>
      </c>
      <c r="W4" s="33"/>
      <c r="X4" s="30"/>
      <c r="Y4" s="30"/>
    </row>
    <row r="5" spans="1:25" x14ac:dyDescent="0.2">
      <c r="A5" s="34"/>
      <c r="B5" s="35"/>
      <c r="C5" s="35"/>
      <c r="D5" s="35"/>
      <c r="E5" s="35"/>
      <c r="F5" s="35"/>
      <c r="G5" s="36"/>
      <c r="H5" s="20" t="s">
        <v>10</v>
      </c>
      <c r="L5" s="37" t="s">
        <v>27</v>
      </c>
      <c r="M5" s="20" t="s">
        <v>10</v>
      </c>
      <c r="Q5" s="38"/>
      <c r="R5" s="39"/>
      <c r="S5" s="39"/>
      <c r="T5" s="39"/>
      <c r="U5" s="39"/>
      <c r="V5" s="39"/>
      <c r="W5" s="40"/>
    </row>
    <row r="6" spans="1:25" x14ac:dyDescent="0.2">
      <c r="A6" s="34"/>
      <c r="B6" s="35"/>
      <c r="C6" s="35"/>
      <c r="D6" s="35"/>
      <c r="E6" s="35"/>
      <c r="F6" s="35"/>
      <c r="G6" s="36"/>
      <c r="H6" s="41" t="s">
        <v>11</v>
      </c>
      <c r="I6" s="42" t="s">
        <v>12</v>
      </c>
      <c r="J6" s="16" t="s">
        <v>12</v>
      </c>
      <c r="K6" s="43" t="s">
        <v>13</v>
      </c>
      <c r="L6" s="43" t="s">
        <v>22</v>
      </c>
      <c r="M6" s="41" t="s">
        <v>11</v>
      </c>
      <c r="N6" s="42" t="s">
        <v>12</v>
      </c>
      <c r="O6" s="16" t="s">
        <v>12</v>
      </c>
      <c r="Q6" s="38"/>
      <c r="R6" s="39"/>
      <c r="S6" s="39"/>
      <c r="T6" s="39"/>
      <c r="U6" s="39"/>
      <c r="V6" s="39"/>
      <c r="W6" s="40"/>
      <c r="X6" s="44" t="s">
        <v>4</v>
      </c>
      <c r="Y6" s="44" t="s">
        <v>14</v>
      </c>
    </row>
    <row r="7" spans="1:25" x14ac:dyDescent="0.2">
      <c r="A7" s="34"/>
      <c r="B7" s="35"/>
      <c r="C7" s="35"/>
      <c r="D7" s="35"/>
      <c r="E7" s="35"/>
      <c r="F7" s="35"/>
      <c r="G7" s="36"/>
      <c r="H7" s="41"/>
      <c r="I7" s="42"/>
      <c r="J7" s="16" t="s">
        <v>15</v>
      </c>
      <c r="K7" s="43" t="s">
        <v>16</v>
      </c>
      <c r="L7" s="45"/>
      <c r="M7" s="41"/>
      <c r="N7" s="42"/>
      <c r="O7" s="16" t="s">
        <v>15</v>
      </c>
      <c r="Q7" s="38"/>
      <c r="R7" s="39"/>
      <c r="S7" s="39"/>
      <c r="T7" s="39"/>
      <c r="U7" s="39"/>
      <c r="V7" s="39"/>
      <c r="W7" s="40"/>
      <c r="X7" s="44" t="s">
        <v>14</v>
      </c>
      <c r="Y7" s="46" t="s">
        <v>17</v>
      </c>
    </row>
    <row r="8" spans="1:25" x14ac:dyDescent="0.2">
      <c r="A8" s="59"/>
      <c r="B8" s="58"/>
      <c r="C8" s="58"/>
      <c r="D8" s="58"/>
      <c r="E8" s="58"/>
      <c r="F8" s="58"/>
      <c r="G8" s="60"/>
      <c r="H8" s="61"/>
      <c r="I8" s="62"/>
      <c r="J8" s="60"/>
      <c r="K8" s="63" t="s">
        <v>18</v>
      </c>
      <c r="L8" s="79" t="e">
        <f>I9-L9/100</f>
        <v>#NUM!</v>
      </c>
      <c r="M8" s="61"/>
      <c r="N8" s="62"/>
      <c r="O8" s="60"/>
      <c r="P8" s="60"/>
      <c r="Q8" s="59"/>
      <c r="R8" s="58"/>
      <c r="S8" s="58"/>
      <c r="T8" s="58"/>
      <c r="U8" s="58"/>
      <c r="V8" s="58"/>
      <c r="W8" s="58"/>
      <c r="X8" s="64"/>
      <c r="Y8" s="64"/>
    </row>
    <row r="9" spans="1:25" x14ac:dyDescent="0.2">
      <c r="A9" s="59" t="s">
        <v>23</v>
      </c>
      <c r="B9" s="58"/>
      <c r="C9" s="58"/>
      <c r="D9" s="58"/>
      <c r="E9" s="58"/>
      <c r="F9" s="70">
        <v>0</v>
      </c>
      <c r="G9" s="60"/>
      <c r="H9" s="147"/>
      <c r="I9" s="81" t="e">
        <f>NOMINAL(H9,12)</f>
        <v>#NUM!</v>
      </c>
      <c r="J9" s="81" t="e">
        <f t="shared" ref="J9:J72" si="0">I9/12</f>
        <v>#NUM!</v>
      </c>
      <c r="K9" s="64"/>
      <c r="L9" s="60"/>
      <c r="M9" s="80" t="e">
        <f>POWER(1+O9,12)-1</f>
        <v>#NUM!</v>
      </c>
      <c r="N9" s="81" t="e">
        <f>L9/100+$L$8</f>
        <v>#NUM!</v>
      </c>
      <c r="O9" s="81" t="e">
        <f t="shared" ref="O9:O117" si="1">N9/12</f>
        <v>#NUM!</v>
      </c>
      <c r="P9" s="66"/>
      <c r="Q9" s="82" t="str">
        <f>A9</f>
        <v>Saldo per 31 jan 98</v>
      </c>
      <c r="R9" s="58"/>
      <c r="S9" s="58"/>
      <c r="T9" s="58"/>
      <c r="U9" s="58"/>
      <c r="V9" s="83">
        <f>F9</f>
        <v>0</v>
      </c>
      <c r="W9" s="58"/>
      <c r="X9" s="64"/>
      <c r="Y9" s="64"/>
    </row>
    <row r="10" spans="1:25" ht="15" customHeight="1" x14ac:dyDescent="0.2">
      <c r="A10" s="67">
        <v>35827</v>
      </c>
      <c r="B10" s="83">
        <f>F9</f>
        <v>0</v>
      </c>
      <c r="C10" s="58">
        <v>0</v>
      </c>
      <c r="D10" s="58">
        <v>0</v>
      </c>
      <c r="E10" s="58">
        <v>0</v>
      </c>
      <c r="F10" s="83">
        <f t="shared" ref="F10:F73" si="2">B10+C10+D10+E10</f>
        <v>0</v>
      </c>
      <c r="G10" s="60"/>
      <c r="H10" s="147"/>
      <c r="I10" s="66" t="e">
        <f t="shared" ref="I10:I73" si="3">NOMINAL(H10,12)</f>
        <v>#NUM!</v>
      </c>
      <c r="J10" s="66" t="e">
        <f t="shared" si="0"/>
        <v>#NUM!</v>
      </c>
      <c r="K10" s="64"/>
      <c r="L10" s="60"/>
      <c r="M10" s="68" t="e">
        <f t="shared" ref="M10:M73" si="4">POWER(1+O10,12)-1</f>
        <v>#NUM!</v>
      </c>
      <c r="N10" s="66" t="e">
        <f t="shared" ref="N10:N73" si="5">L10/100+$L$8</f>
        <v>#NUM!</v>
      </c>
      <c r="O10" s="66" t="e">
        <f t="shared" si="1"/>
        <v>#NUM!</v>
      </c>
      <c r="P10" s="66"/>
      <c r="Q10" s="67">
        <v>35827</v>
      </c>
      <c r="R10" s="83">
        <f>V9</f>
        <v>0</v>
      </c>
      <c r="S10" s="83">
        <f>C10</f>
        <v>0</v>
      </c>
      <c r="T10" s="83" t="e">
        <f>IF(O10&lt;J10,D10/J10*O10*R10/B10,D10/J10*J10*R10/B10)</f>
        <v>#NUM!</v>
      </c>
      <c r="U10" s="83">
        <f>E10</f>
        <v>0</v>
      </c>
      <c r="V10" s="83" t="e">
        <f t="shared" ref="V10:V73" si="6">R10+S10+T10+U10</f>
        <v>#NUM!</v>
      </c>
      <c r="W10" s="65"/>
      <c r="X10" s="84" t="e">
        <f t="shared" ref="X10:X73" si="7">D10-T10</f>
        <v>#NUM!</v>
      </c>
      <c r="Y10" s="84" t="e">
        <f>X10</f>
        <v>#NUM!</v>
      </c>
    </row>
    <row r="11" spans="1:25" ht="15" customHeight="1" x14ac:dyDescent="0.2">
      <c r="A11" s="77">
        <v>35855</v>
      </c>
      <c r="B11" s="58">
        <f>F10</f>
        <v>0</v>
      </c>
      <c r="C11" s="58">
        <v>0</v>
      </c>
      <c r="D11" s="58">
        <v>0</v>
      </c>
      <c r="E11" s="58">
        <v>0</v>
      </c>
      <c r="F11" s="58">
        <f t="shared" si="2"/>
        <v>0</v>
      </c>
      <c r="G11" s="60"/>
      <c r="H11" s="147"/>
      <c r="I11" s="66" t="e">
        <f t="shared" si="3"/>
        <v>#NUM!</v>
      </c>
      <c r="J11" s="66" t="e">
        <f t="shared" si="0"/>
        <v>#NUM!</v>
      </c>
      <c r="K11" s="78"/>
      <c r="L11" s="60"/>
      <c r="M11" s="68" t="e">
        <f t="shared" si="4"/>
        <v>#NUM!</v>
      </c>
      <c r="N11" s="66" t="e">
        <f t="shared" si="5"/>
        <v>#NUM!</v>
      </c>
      <c r="O11" s="66" t="e">
        <f t="shared" si="1"/>
        <v>#NUM!</v>
      </c>
      <c r="P11" s="66"/>
      <c r="Q11" s="77">
        <v>35855</v>
      </c>
      <c r="R11" s="58" t="e">
        <f>V10</f>
        <v>#NUM!</v>
      </c>
      <c r="S11" s="58">
        <f t="shared" ref="S11:S74" si="8">C11</f>
        <v>0</v>
      </c>
      <c r="T11" s="58" t="e">
        <f t="shared" ref="T11:T74" si="9">IF(O11&lt;J11,D11/J11*O11*R11/B11,D11/J11*J11*R11/B11)</f>
        <v>#NUM!</v>
      </c>
      <c r="U11" s="58">
        <f t="shared" ref="U11:U74" si="10">E11</f>
        <v>0</v>
      </c>
      <c r="V11" s="58" t="e">
        <f t="shared" si="6"/>
        <v>#NUM!</v>
      </c>
      <c r="W11" s="58"/>
      <c r="X11" s="84" t="e">
        <f t="shared" si="7"/>
        <v>#NUM!</v>
      </c>
      <c r="Y11" s="84" t="e">
        <f>Y10+X11</f>
        <v>#NUM!</v>
      </c>
    </row>
    <row r="12" spans="1:25" ht="15" customHeight="1" x14ac:dyDescent="0.2">
      <c r="A12" s="50">
        <v>35886</v>
      </c>
      <c r="B12" s="35">
        <f>F11</f>
        <v>0</v>
      </c>
      <c r="C12" s="35"/>
      <c r="D12" s="35"/>
      <c r="E12" s="35"/>
      <c r="F12" s="35">
        <f t="shared" si="2"/>
        <v>0</v>
      </c>
      <c r="G12" s="36"/>
      <c r="H12" s="148"/>
      <c r="I12" s="18" t="e">
        <f t="shared" si="3"/>
        <v>#NUM!</v>
      </c>
      <c r="J12" s="18" t="e">
        <f t="shared" si="0"/>
        <v>#NUM!</v>
      </c>
      <c r="M12" s="20" t="e">
        <f t="shared" si="4"/>
        <v>#NUM!</v>
      </c>
      <c r="N12" s="18" t="e">
        <f t="shared" si="5"/>
        <v>#NUM!</v>
      </c>
      <c r="O12" s="18" t="e">
        <f t="shared" si="1"/>
        <v>#NUM!</v>
      </c>
      <c r="P12" s="18"/>
      <c r="Q12" s="52">
        <v>35886</v>
      </c>
      <c r="R12" s="39" t="e">
        <f>V11</f>
        <v>#NUM!</v>
      </c>
      <c r="S12" s="39">
        <f t="shared" si="8"/>
        <v>0</v>
      </c>
      <c r="T12" s="39" t="e">
        <f t="shared" si="9"/>
        <v>#NUM!</v>
      </c>
      <c r="U12" s="39">
        <f t="shared" si="10"/>
        <v>0</v>
      </c>
      <c r="V12" s="39" t="e">
        <f t="shared" si="6"/>
        <v>#NUM!</v>
      </c>
      <c r="W12" s="40"/>
      <c r="X12" s="49" t="e">
        <f t="shared" si="7"/>
        <v>#NUM!</v>
      </c>
      <c r="Y12" s="49" t="e">
        <f>Y11+X12</f>
        <v>#NUM!</v>
      </c>
    </row>
    <row r="13" spans="1:25" ht="15" customHeight="1" x14ac:dyDescent="0.2">
      <c r="A13" s="50">
        <v>35916</v>
      </c>
      <c r="B13" s="35">
        <f t="shared" ref="B13:B64" si="11">F12</f>
        <v>0</v>
      </c>
      <c r="C13" s="35"/>
      <c r="D13" s="35"/>
      <c r="E13" s="35"/>
      <c r="F13" s="35">
        <f t="shared" si="2"/>
        <v>0</v>
      </c>
      <c r="G13" s="36"/>
      <c r="H13" s="148"/>
      <c r="I13" s="18" t="e">
        <f t="shared" si="3"/>
        <v>#NUM!</v>
      </c>
      <c r="J13" s="18" t="e">
        <f t="shared" si="0"/>
        <v>#NUM!</v>
      </c>
      <c r="M13" s="20" t="e">
        <f t="shared" si="4"/>
        <v>#NUM!</v>
      </c>
      <c r="N13" s="18" t="e">
        <f t="shared" si="5"/>
        <v>#NUM!</v>
      </c>
      <c r="O13" s="18" t="e">
        <f t="shared" si="1"/>
        <v>#NUM!</v>
      </c>
      <c r="P13" s="18"/>
      <c r="Q13" s="52">
        <v>35916</v>
      </c>
      <c r="R13" s="39" t="e">
        <f t="shared" ref="R13:R76" si="12">V12</f>
        <v>#NUM!</v>
      </c>
      <c r="S13" s="39">
        <f t="shared" si="8"/>
        <v>0</v>
      </c>
      <c r="T13" s="39" t="e">
        <f t="shared" si="9"/>
        <v>#NUM!</v>
      </c>
      <c r="U13" s="39">
        <f t="shared" si="10"/>
        <v>0</v>
      </c>
      <c r="V13" s="39" t="e">
        <f t="shared" si="6"/>
        <v>#NUM!</v>
      </c>
      <c r="W13" s="40"/>
      <c r="X13" s="49" t="e">
        <f t="shared" si="7"/>
        <v>#NUM!</v>
      </c>
      <c r="Y13" s="49" t="e">
        <f t="shared" ref="Y13:Y76" si="13">Y12+X13</f>
        <v>#NUM!</v>
      </c>
    </row>
    <row r="14" spans="1:25" ht="15" customHeight="1" x14ac:dyDescent="0.2">
      <c r="A14" s="50">
        <v>35947</v>
      </c>
      <c r="B14" s="35">
        <f t="shared" si="11"/>
        <v>0</v>
      </c>
      <c r="C14" s="35"/>
      <c r="D14" s="35"/>
      <c r="E14" s="35"/>
      <c r="F14" s="35">
        <f t="shared" si="2"/>
        <v>0</v>
      </c>
      <c r="G14" s="36"/>
      <c r="H14" s="148"/>
      <c r="I14" s="18" t="e">
        <f t="shared" si="3"/>
        <v>#NUM!</v>
      </c>
      <c r="J14" s="18" t="e">
        <f t="shared" si="0"/>
        <v>#NUM!</v>
      </c>
      <c r="K14" s="51"/>
      <c r="M14" s="20" t="e">
        <f t="shared" si="4"/>
        <v>#NUM!</v>
      </c>
      <c r="N14" s="18" t="e">
        <f t="shared" si="5"/>
        <v>#NUM!</v>
      </c>
      <c r="O14" s="18" t="e">
        <f t="shared" si="1"/>
        <v>#NUM!</v>
      </c>
      <c r="P14" s="18"/>
      <c r="Q14" s="52">
        <v>35947</v>
      </c>
      <c r="R14" s="39" t="e">
        <f t="shared" si="12"/>
        <v>#NUM!</v>
      </c>
      <c r="S14" s="39">
        <f t="shared" si="8"/>
        <v>0</v>
      </c>
      <c r="T14" s="39" t="e">
        <f t="shared" si="9"/>
        <v>#NUM!</v>
      </c>
      <c r="U14" s="39">
        <f t="shared" si="10"/>
        <v>0</v>
      </c>
      <c r="V14" s="39" t="e">
        <f t="shared" si="6"/>
        <v>#NUM!</v>
      </c>
      <c r="W14" s="40"/>
      <c r="X14" s="49" t="e">
        <f t="shared" si="7"/>
        <v>#NUM!</v>
      </c>
      <c r="Y14" s="49" t="e">
        <f t="shared" si="13"/>
        <v>#NUM!</v>
      </c>
    </row>
    <row r="15" spans="1:25" ht="15" customHeight="1" x14ac:dyDescent="0.2">
      <c r="A15" s="50">
        <v>35977</v>
      </c>
      <c r="B15" s="35">
        <f t="shared" si="11"/>
        <v>0</v>
      </c>
      <c r="C15" s="35"/>
      <c r="D15" s="35"/>
      <c r="E15" s="35"/>
      <c r="F15" s="35">
        <f t="shared" si="2"/>
        <v>0</v>
      </c>
      <c r="G15" s="36"/>
      <c r="H15" s="148"/>
      <c r="I15" s="18" t="e">
        <f t="shared" si="3"/>
        <v>#NUM!</v>
      </c>
      <c r="J15" s="18" t="e">
        <f t="shared" si="0"/>
        <v>#NUM!</v>
      </c>
      <c r="K15" s="51"/>
      <c r="M15" s="20" t="e">
        <f t="shared" si="4"/>
        <v>#NUM!</v>
      </c>
      <c r="N15" s="18" t="e">
        <f t="shared" si="5"/>
        <v>#NUM!</v>
      </c>
      <c r="O15" s="18" t="e">
        <f t="shared" si="1"/>
        <v>#NUM!</v>
      </c>
      <c r="P15" s="18"/>
      <c r="Q15" s="52">
        <v>35977</v>
      </c>
      <c r="R15" s="39" t="e">
        <f t="shared" si="12"/>
        <v>#NUM!</v>
      </c>
      <c r="S15" s="39">
        <f t="shared" si="8"/>
        <v>0</v>
      </c>
      <c r="T15" s="39" t="e">
        <f>IF(O15&lt;J15,(D15/J15*17/31+D14/J14*14/31)*O15*R15/B15,(D15/J15*17/31+D14/J14*14/31)*J15*R15/B15)</f>
        <v>#NUM!</v>
      </c>
      <c r="U15" s="39">
        <f t="shared" si="10"/>
        <v>0</v>
      </c>
      <c r="V15" s="39" t="e">
        <f t="shared" si="6"/>
        <v>#NUM!</v>
      </c>
      <c r="W15" s="40"/>
      <c r="X15" s="49" t="e">
        <f t="shared" si="7"/>
        <v>#NUM!</v>
      </c>
      <c r="Y15" s="49" t="e">
        <f t="shared" si="13"/>
        <v>#NUM!</v>
      </c>
    </row>
    <row r="16" spans="1:25" ht="15" customHeight="1" x14ac:dyDescent="0.2">
      <c r="A16" s="50">
        <v>36008</v>
      </c>
      <c r="B16" s="35">
        <f t="shared" si="11"/>
        <v>0</v>
      </c>
      <c r="C16" s="35"/>
      <c r="D16" s="35"/>
      <c r="E16" s="35"/>
      <c r="F16" s="35">
        <f t="shared" si="2"/>
        <v>0</v>
      </c>
      <c r="G16" s="36"/>
      <c r="H16" s="148"/>
      <c r="I16" s="18" t="e">
        <f t="shared" si="3"/>
        <v>#NUM!</v>
      </c>
      <c r="J16" s="18" t="e">
        <f t="shared" si="0"/>
        <v>#NUM!</v>
      </c>
      <c r="M16" s="20" t="e">
        <f t="shared" si="4"/>
        <v>#NUM!</v>
      </c>
      <c r="N16" s="18" t="e">
        <f t="shared" si="5"/>
        <v>#NUM!</v>
      </c>
      <c r="O16" s="18" t="e">
        <f t="shared" si="1"/>
        <v>#NUM!</v>
      </c>
      <c r="P16" s="18"/>
      <c r="Q16" s="52">
        <v>36008</v>
      </c>
      <c r="R16" s="39" t="e">
        <f t="shared" si="12"/>
        <v>#NUM!</v>
      </c>
      <c r="S16" s="39">
        <f t="shared" si="8"/>
        <v>0</v>
      </c>
      <c r="T16" s="39" t="e">
        <f t="shared" si="9"/>
        <v>#NUM!</v>
      </c>
      <c r="U16" s="39">
        <f t="shared" si="10"/>
        <v>0</v>
      </c>
      <c r="V16" s="39" t="e">
        <f t="shared" si="6"/>
        <v>#NUM!</v>
      </c>
      <c r="W16" s="40"/>
      <c r="X16" s="49" t="e">
        <f t="shared" si="7"/>
        <v>#NUM!</v>
      </c>
      <c r="Y16" s="49" t="e">
        <f t="shared" si="13"/>
        <v>#NUM!</v>
      </c>
    </row>
    <row r="17" spans="1:25" ht="15" customHeight="1" x14ac:dyDescent="0.2">
      <c r="A17" s="50">
        <v>36039</v>
      </c>
      <c r="B17" s="35">
        <f t="shared" si="11"/>
        <v>0</v>
      </c>
      <c r="C17" s="35"/>
      <c r="D17" s="35"/>
      <c r="E17" s="35"/>
      <c r="F17" s="35">
        <f t="shared" si="2"/>
        <v>0</v>
      </c>
      <c r="G17" s="36"/>
      <c r="H17" s="148"/>
      <c r="I17" s="18" t="e">
        <f t="shared" si="3"/>
        <v>#NUM!</v>
      </c>
      <c r="J17" s="18" t="e">
        <f t="shared" si="0"/>
        <v>#NUM!</v>
      </c>
      <c r="M17" s="20" t="e">
        <f t="shared" si="4"/>
        <v>#NUM!</v>
      </c>
      <c r="N17" s="18" t="e">
        <f t="shared" si="5"/>
        <v>#NUM!</v>
      </c>
      <c r="O17" s="18" t="e">
        <f t="shared" si="1"/>
        <v>#NUM!</v>
      </c>
      <c r="P17" s="18"/>
      <c r="Q17" s="52">
        <v>36039</v>
      </c>
      <c r="R17" s="39" t="e">
        <f t="shared" si="12"/>
        <v>#NUM!</v>
      </c>
      <c r="S17" s="39">
        <f t="shared" si="8"/>
        <v>0</v>
      </c>
      <c r="T17" s="39" t="e">
        <f t="shared" si="9"/>
        <v>#NUM!</v>
      </c>
      <c r="U17" s="39">
        <f t="shared" si="10"/>
        <v>0</v>
      </c>
      <c r="V17" s="39" t="e">
        <f t="shared" si="6"/>
        <v>#NUM!</v>
      </c>
      <c r="W17" s="40"/>
      <c r="X17" s="49" t="e">
        <f t="shared" si="7"/>
        <v>#NUM!</v>
      </c>
      <c r="Y17" s="49" t="e">
        <f t="shared" si="13"/>
        <v>#NUM!</v>
      </c>
    </row>
    <row r="18" spans="1:25" ht="15" customHeight="1" x14ac:dyDescent="0.2">
      <c r="A18" s="50">
        <v>36069</v>
      </c>
      <c r="B18" s="35">
        <f t="shared" si="11"/>
        <v>0</v>
      </c>
      <c r="C18" s="35"/>
      <c r="D18" s="35"/>
      <c r="E18" s="35"/>
      <c r="F18" s="35">
        <f t="shared" si="2"/>
        <v>0</v>
      </c>
      <c r="G18" s="36"/>
      <c r="H18" s="148"/>
      <c r="I18" s="18" t="e">
        <f t="shared" si="3"/>
        <v>#NUM!</v>
      </c>
      <c r="J18" s="18" t="e">
        <f t="shared" si="0"/>
        <v>#NUM!</v>
      </c>
      <c r="M18" s="20" t="e">
        <f t="shared" si="4"/>
        <v>#NUM!</v>
      </c>
      <c r="N18" s="18" t="e">
        <f t="shared" si="5"/>
        <v>#NUM!</v>
      </c>
      <c r="O18" s="18" t="e">
        <f t="shared" si="1"/>
        <v>#NUM!</v>
      </c>
      <c r="P18" s="18"/>
      <c r="Q18" s="52">
        <v>36069</v>
      </c>
      <c r="R18" s="39" t="e">
        <f t="shared" si="12"/>
        <v>#NUM!</v>
      </c>
      <c r="S18" s="39">
        <f t="shared" si="8"/>
        <v>0</v>
      </c>
      <c r="T18" s="39" t="e">
        <f t="shared" si="9"/>
        <v>#NUM!</v>
      </c>
      <c r="U18" s="39">
        <f t="shared" si="10"/>
        <v>0</v>
      </c>
      <c r="V18" s="39" t="e">
        <f t="shared" si="6"/>
        <v>#NUM!</v>
      </c>
      <c r="W18" s="40"/>
      <c r="X18" s="49" t="e">
        <f t="shared" si="7"/>
        <v>#NUM!</v>
      </c>
      <c r="Y18" s="49" t="e">
        <f t="shared" si="13"/>
        <v>#NUM!</v>
      </c>
    </row>
    <row r="19" spans="1:25" ht="15" customHeight="1" x14ac:dyDescent="0.2">
      <c r="A19" s="50">
        <v>36100</v>
      </c>
      <c r="B19" s="35">
        <f t="shared" si="11"/>
        <v>0</v>
      </c>
      <c r="C19" s="35"/>
      <c r="D19" s="35"/>
      <c r="E19" s="35"/>
      <c r="F19" s="35">
        <f t="shared" si="2"/>
        <v>0</v>
      </c>
      <c r="G19" s="36"/>
      <c r="H19" s="148"/>
      <c r="I19" s="18" t="e">
        <f t="shared" si="3"/>
        <v>#NUM!</v>
      </c>
      <c r="J19" s="18" t="e">
        <f t="shared" si="0"/>
        <v>#NUM!</v>
      </c>
      <c r="K19" s="51"/>
      <c r="M19" s="20" t="e">
        <f t="shared" si="4"/>
        <v>#NUM!</v>
      </c>
      <c r="N19" s="18" t="e">
        <f t="shared" si="5"/>
        <v>#NUM!</v>
      </c>
      <c r="O19" s="18" t="e">
        <f t="shared" si="1"/>
        <v>#NUM!</v>
      </c>
      <c r="P19" s="18"/>
      <c r="Q19" s="52">
        <v>36100</v>
      </c>
      <c r="R19" s="39" t="e">
        <f t="shared" si="12"/>
        <v>#NUM!</v>
      </c>
      <c r="S19" s="39">
        <f t="shared" si="8"/>
        <v>0</v>
      </c>
      <c r="T19" s="39" t="e">
        <f t="shared" si="9"/>
        <v>#NUM!</v>
      </c>
      <c r="U19" s="39">
        <f t="shared" si="10"/>
        <v>0</v>
      </c>
      <c r="V19" s="39" t="e">
        <f t="shared" si="6"/>
        <v>#NUM!</v>
      </c>
      <c r="W19" s="40"/>
      <c r="X19" s="49" t="e">
        <f t="shared" si="7"/>
        <v>#NUM!</v>
      </c>
      <c r="Y19" s="49" t="e">
        <f t="shared" si="13"/>
        <v>#NUM!</v>
      </c>
    </row>
    <row r="20" spans="1:25" ht="15" customHeight="1" x14ac:dyDescent="0.2">
      <c r="A20" s="50">
        <v>36130</v>
      </c>
      <c r="B20" s="35">
        <f t="shared" si="11"/>
        <v>0</v>
      </c>
      <c r="C20" s="35"/>
      <c r="D20" s="35"/>
      <c r="E20" s="35"/>
      <c r="F20" s="35">
        <f t="shared" si="2"/>
        <v>0</v>
      </c>
      <c r="G20" s="36"/>
      <c r="H20" s="148"/>
      <c r="I20" s="18" t="e">
        <f t="shared" si="3"/>
        <v>#NUM!</v>
      </c>
      <c r="J20" s="18" t="e">
        <f t="shared" si="0"/>
        <v>#NUM!</v>
      </c>
      <c r="M20" s="20" t="e">
        <f t="shared" si="4"/>
        <v>#NUM!</v>
      </c>
      <c r="N20" s="18" t="e">
        <f t="shared" si="5"/>
        <v>#NUM!</v>
      </c>
      <c r="O20" s="18" t="e">
        <f t="shared" si="1"/>
        <v>#NUM!</v>
      </c>
      <c r="P20" s="18"/>
      <c r="Q20" s="52">
        <v>36130</v>
      </c>
      <c r="R20" s="39" t="e">
        <f t="shared" si="12"/>
        <v>#NUM!</v>
      </c>
      <c r="S20" s="39">
        <f t="shared" si="8"/>
        <v>0</v>
      </c>
      <c r="T20" s="39" t="e">
        <f t="shared" si="9"/>
        <v>#NUM!</v>
      </c>
      <c r="U20" s="39">
        <f t="shared" si="10"/>
        <v>0</v>
      </c>
      <c r="V20" s="39" t="e">
        <f t="shared" si="6"/>
        <v>#NUM!</v>
      </c>
      <c r="W20" s="40"/>
      <c r="X20" s="49" t="e">
        <f t="shared" si="7"/>
        <v>#NUM!</v>
      </c>
      <c r="Y20" s="49" t="e">
        <f t="shared" si="13"/>
        <v>#NUM!</v>
      </c>
    </row>
    <row r="21" spans="1:25" ht="15" customHeight="1" x14ac:dyDescent="0.2">
      <c r="A21" s="50">
        <v>36161</v>
      </c>
      <c r="B21" s="35">
        <f t="shared" si="11"/>
        <v>0</v>
      </c>
      <c r="C21" s="35"/>
      <c r="D21" s="35"/>
      <c r="E21" s="35"/>
      <c r="F21" s="35">
        <f t="shared" si="2"/>
        <v>0</v>
      </c>
      <c r="G21" s="36"/>
      <c r="H21" s="148"/>
      <c r="I21" s="18" t="e">
        <f t="shared" si="3"/>
        <v>#NUM!</v>
      </c>
      <c r="J21" s="18" t="e">
        <f t="shared" si="0"/>
        <v>#NUM!</v>
      </c>
      <c r="K21" s="51"/>
      <c r="M21" s="20" t="e">
        <f t="shared" si="4"/>
        <v>#NUM!</v>
      </c>
      <c r="N21" s="18" t="e">
        <f t="shared" si="5"/>
        <v>#NUM!</v>
      </c>
      <c r="O21" s="18" t="e">
        <f t="shared" si="1"/>
        <v>#NUM!</v>
      </c>
      <c r="P21" s="18"/>
      <c r="Q21" s="52">
        <v>36161</v>
      </c>
      <c r="R21" s="39" t="e">
        <f t="shared" si="12"/>
        <v>#NUM!</v>
      </c>
      <c r="S21" s="39">
        <f t="shared" si="8"/>
        <v>0</v>
      </c>
      <c r="T21" s="39" t="e">
        <f>IF(O21&lt;J21,(D21/J21*22/31+D20/J20*9/31)*O21*R21/B21,(D21/J21*22/31+D20/J20*9/31)*J21*R21/B21)</f>
        <v>#NUM!</v>
      </c>
      <c r="U21" s="39">
        <f t="shared" si="10"/>
        <v>0</v>
      </c>
      <c r="V21" s="39" t="e">
        <f t="shared" si="6"/>
        <v>#NUM!</v>
      </c>
      <c r="W21" s="40"/>
      <c r="X21" s="49" t="e">
        <f t="shared" si="7"/>
        <v>#NUM!</v>
      </c>
      <c r="Y21" s="49" t="e">
        <f t="shared" si="13"/>
        <v>#NUM!</v>
      </c>
    </row>
    <row r="22" spans="1:25" ht="15" customHeight="1" x14ac:dyDescent="0.2">
      <c r="A22" s="50">
        <v>36192</v>
      </c>
      <c r="B22" s="35">
        <f>F21</f>
        <v>0</v>
      </c>
      <c r="C22" s="35"/>
      <c r="D22" s="35"/>
      <c r="E22" s="35"/>
      <c r="F22" s="35">
        <f t="shared" si="2"/>
        <v>0</v>
      </c>
      <c r="G22" s="36"/>
      <c r="H22" s="148"/>
      <c r="I22" s="18" t="e">
        <f t="shared" si="3"/>
        <v>#NUM!</v>
      </c>
      <c r="J22" s="18" t="e">
        <f t="shared" si="0"/>
        <v>#NUM!</v>
      </c>
      <c r="M22" s="20" t="e">
        <f t="shared" si="4"/>
        <v>#NUM!</v>
      </c>
      <c r="N22" s="18" t="e">
        <f t="shared" si="5"/>
        <v>#NUM!</v>
      </c>
      <c r="O22" s="18" t="e">
        <f t="shared" si="1"/>
        <v>#NUM!</v>
      </c>
      <c r="P22" s="18"/>
      <c r="Q22" s="52">
        <v>36192</v>
      </c>
      <c r="R22" s="39" t="e">
        <f>V21</f>
        <v>#NUM!</v>
      </c>
      <c r="S22" s="39">
        <f t="shared" si="8"/>
        <v>0</v>
      </c>
      <c r="T22" s="39" t="e">
        <f t="shared" si="9"/>
        <v>#NUM!</v>
      </c>
      <c r="U22" s="39">
        <f t="shared" si="10"/>
        <v>0</v>
      </c>
      <c r="V22" s="39" t="e">
        <f t="shared" si="6"/>
        <v>#NUM!</v>
      </c>
      <c r="W22" s="40"/>
      <c r="X22" s="49" t="e">
        <f t="shared" si="7"/>
        <v>#NUM!</v>
      </c>
      <c r="Y22" s="49" t="e">
        <f>Y21+X22</f>
        <v>#NUM!</v>
      </c>
    </row>
    <row r="23" spans="1:25" ht="15" customHeight="1" x14ac:dyDescent="0.2">
      <c r="A23" s="50">
        <v>36220</v>
      </c>
      <c r="B23" s="35">
        <f t="shared" si="11"/>
        <v>0</v>
      </c>
      <c r="C23" s="35"/>
      <c r="D23" s="35"/>
      <c r="E23" s="35"/>
      <c r="F23" s="35">
        <f t="shared" si="2"/>
        <v>0</v>
      </c>
      <c r="G23" s="36"/>
      <c r="H23" s="148"/>
      <c r="I23" s="18" t="e">
        <f t="shared" si="3"/>
        <v>#NUM!</v>
      </c>
      <c r="J23" s="18" t="e">
        <f t="shared" si="0"/>
        <v>#NUM!</v>
      </c>
      <c r="M23" s="20" t="e">
        <f t="shared" si="4"/>
        <v>#NUM!</v>
      </c>
      <c r="N23" s="18" t="e">
        <f t="shared" si="5"/>
        <v>#NUM!</v>
      </c>
      <c r="O23" s="18" t="e">
        <f t="shared" si="1"/>
        <v>#NUM!</v>
      </c>
      <c r="P23" s="18"/>
      <c r="Q23" s="52">
        <v>36220</v>
      </c>
      <c r="R23" s="39" t="e">
        <f t="shared" si="12"/>
        <v>#NUM!</v>
      </c>
      <c r="S23" s="39">
        <f t="shared" si="8"/>
        <v>0</v>
      </c>
      <c r="T23" s="39" t="e">
        <f t="shared" si="9"/>
        <v>#NUM!</v>
      </c>
      <c r="U23" s="39">
        <f t="shared" si="10"/>
        <v>0</v>
      </c>
      <c r="V23" s="39" t="e">
        <f t="shared" si="6"/>
        <v>#NUM!</v>
      </c>
      <c r="W23" s="40"/>
      <c r="X23" s="49" t="e">
        <f t="shared" si="7"/>
        <v>#NUM!</v>
      </c>
      <c r="Y23" s="49" t="e">
        <f t="shared" si="13"/>
        <v>#NUM!</v>
      </c>
    </row>
    <row r="24" spans="1:25" ht="15" customHeight="1" x14ac:dyDescent="0.2">
      <c r="A24" s="50">
        <v>36251</v>
      </c>
      <c r="B24" s="35">
        <f t="shared" si="11"/>
        <v>0</v>
      </c>
      <c r="C24" s="35"/>
      <c r="D24" s="35"/>
      <c r="E24" s="35"/>
      <c r="F24" s="35">
        <f t="shared" si="2"/>
        <v>0</v>
      </c>
      <c r="G24" s="36"/>
      <c r="H24" s="148"/>
      <c r="I24" s="18" t="e">
        <f t="shared" si="3"/>
        <v>#NUM!</v>
      </c>
      <c r="J24" s="18" t="e">
        <f t="shared" si="0"/>
        <v>#NUM!</v>
      </c>
      <c r="K24" s="51"/>
      <c r="M24" s="20" t="e">
        <f t="shared" si="4"/>
        <v>#NUM!</v>
      </c>
      <c r="N24" s="18" t="e">
        <f t="shared" si="5"/>
        <v>#NUM!</v>
      </c>
      <c r="O24" s="18" t="e">
        <f t="shared" si="1"/>
        <v>#NUM!</v>
      </c>
      <c r="P24" s="18"/>
      <c r="Q24" s="52">
        <v>36251</v>
      </c>
      <c r="R24" s="39" t="e">
        <f t="shared" si="12"/>
        <v>#NUM!</v>
      </c>
      <c r="S24" s="39">
        <f t="shared" si="8"/>
        <v>0</v>
      </c>
      <c r="T24" s="39" t="e">
        <f t="shared" si="9"/>
        <v>#NUM!</v>
      </c>
      <c r="U24" s="39">
        <f t="shared" si="10"/>
        <v>0</v>
      </c>
      <c r="V24" s="39" t="e">
        <f t="shared" si="6"/>
        <v>#NUM!</v>
      </c>
      <c r="W24" s="40"/>
      <c r="X24" s="49" t="e">
        <f t="shared" si="7"/>
        <v>#NUM!</v>
      </c>
      <c r="Y24" s="49" t="e">
        <f t="shared" si="13"/>
        <v>#NUM!</v>
      </c>
    </row>
    <row r="25" spans="1:25" ht="15" customHeight="1" x14ac:dyDescent="0.2">
      <c r="A25" s="50">
        <v>36281</v>
      </c>
      <c r="B25" s="35">
        <f t="shared" si="11"/>
        <v>0</v>
      </c>
      <c r="C25" s="35"/>
      <c r="D25" s="35"/>
      <c r="E25" s="35"/>
      <c r="F25" s="35">
        <f t="shared" si="2"/>
        <v>0</v>
      </c>
      <c r="G25" s="36"/>
      <c r="H25" s="148"/>
      <c r="I25" s="18" t="e">
        <f t="shared" si="3"/>
        <v>#NUM!</v>
      </c>
      <c r="J25" s="18" t="e">
        <f t="shared" si="0"/>
        <v>#NUM!</v>
      </c>
      <c r="M25" s="20" t="e">
        <f t="shared" si="4"/>
        <v>#NUM!</v>
      </c>
      <c r="N25" s="18" t="e">
        <f t="shared" si="5"/>
        <v>#NUM!</v>
      </c>
      <c r="O25" s="18" t="e">
        <f t="shared" si="1"/>
        <v>#NUM!</v>
      </c>
      <c r="P25" s="18"/>
      <c r="Q25" s="52">
        <v>36281</v>
      </c>
      <c r="R25" s="39" t="e">
        <f t="shared" si="12"/>
        <v>#NUM!</v>
      </c>
      <c r="S25" s="39">
        <f t="shared" si="8"/>
        <v>0</v>
      </c>
      <c r="T25" s="39" t="e">
        <f t="shared" si="9"/>
        <v>#NUM!</v>
      </c>
      <c r="U25" s="39">
        <f t="shared" si="10"/>
        <v>0</v>
      </c>
      <c r="V25" s="39" t="e">
        <f t="shared" si="6"/>
        <v>#NUM!</v>
      </c>
      <c r="W25" s="40"/>
      <c r="X25" s="49" t="e">
        <f t="shared" si="7"/>
        <v>#NUM!</v>
      </c>
      <c r="Y25" s="49" t="e">
        <f t="shared" si="13"/>
        <v>#NUM!</v>
      </c>
    </row>
    <row r="26" spans="1:25" ht="15" customHeight="1" x14ac:dyDescent="0.2">
      <c r="A26" s="50">
        <v>36312</v>
      </c>
      <c r="B26" s="35">
        <f t="shared" si="11"/>
        <v>0</v>
      </c>
      <c r="C26" s="35"/>
      <c r="D26" s="35"/>
      <c r="E26" s="35"/>
      <c r="F26" s="35">
        <f t="shared" si="2"/>
        <v>0</v>
      </c>
      <c r="G26" s="36"/>
      <c r="H26" s="148"/>
      <c r="I26" s="18" t="e">
        <f t="shared" si="3"/>
        <v>#NUM!</v>
      </c>
      <c r="J26" s="18" t="e">
        <f t="shared" si="0"/>
        <v>#NUM!</v>
      </c>
      <c r="M26" s="20" t="e">
        <f t="shared" si="4"/>
        <v>#NUM!</v>
      </c>
      <c r="N26" s="18" t="e">
        <f t="shared" si="5"/>
        <v>#NUM!</v>
      </c>
      <c r="O26" s="18" t="e">
        <f t="shared" si="1"/>
        <v>#NUM!</v>
      </c>
      <c r="P26" s="18"/>
      <c r="Q26" s="52">
        <v>36312</v>
      </c>
      <c r="R26" s="39" t="e">
        <f t="shared" si="12"/>
        <v>#NUM!</v>
      </c>
      <c r="S26" s="39">
        <f t="shared" si="8"/>
        <v>0</v>
      </c>
      <c r="T26" s="39" t="e">
        <f t="shared" si="9"/>
        <v>#NUM!</v>
      </c>
      <c r="U26" s="39">
        <f t="shared" si="10"/>
        <v>0</v>
      </c>
      <c r="V26" s="39" t="e">
        <f t="shared" si="6"/>
        <v>#NUM!</v>
      </c>
      <c r="W26" s="40"/>
      <c r="X26" s="49" t="e">
        <f t="shared" si="7"/>
        <v>#NUM!</v>
      </c>
      <c r="Y26" s="49" t="e">
        <f t="shared" si="13"/>
        <v>#NUM!</v>
      </c>
    </row>
    <row r="27" spans="1:25" ht="15" customHeight="1" x14ac:dyDescent="0.2">
      <c r="A27" s="50">
        <v>36342</v>
      </c>
      <c r="B27" s="35">
        <f t="shared" si="11"/>
        <v>0</v>
      </c>
      <c r="C27" s="35"/>
      <c r="D27" s="35"/>
      <c r="E27" s="35"/>
      <c r="F27" s="35">
        <f t="shared" si="2"/>
        <v>0</v>
      </c>
      <c r="G27" s="36"/>
      <c r="H27" s="148"/>
      <c r="I27" s="18" t="e">
        <f t="shared" si="3"/>
        <v>#NUM!</v>
      </c>
      <c r="J27" s="18" t="e">
        <f t="shared" si="0"/>
        <v>#NUM!</v>
      </c>
      <c r="M27" s="20" t="e">
        <f t="shared" si="4"/>
        <v>#NUM!</v>
      </c>
      <c r="N27" s="18" t="e">
        <f t="shared" si="5"/>
        <v>#NUM!</v>
      </c>
      <c r="O27" s="18" t="e">
        <f t="shared" si="1"/>
        <v>#NUM!</v>
      </c>
      <c r="P27" s="18"/>
      <c r="Q27" s="52">
        <v>36342</v>
      </c>
      <c r="R27" s="39" t="e">
        <f t="shared" si="12"/>
        <v>#NUM!</v>
      </c>
      <c r="S27" s="39">
        <f t="shared" si="8"/>
        <v>0</v>
      </c>
      <c r="T27" s="39" t="e">
        <f t="shared" si="9"/>
        <v>#NUM!</v>
      </c>
      <c r="U27" s="39">
        <f t="shared" si="10"/>
        <v>0</v>
      </c>
      <c r="V27" s="39" t="e">
        <f t="shared" si="6"/>
        <v>#NUM!</v>
      </c>
      <c r="W27" s="40"/>
      <c r="X27" s="49" t="e">
        <f t="shared" si="7"/>
        <v>#NUM!</v>
      </c>
      <c r="Y27" s="49" t="e">
        <f t="shared" si="13"/>
        <v>#NUM!</v>
      </c>
    </row>
    <row r="28" spans="1:25" ht="15" customHeight="1" x14ac:dyDescent="0.2">
      <c r="A28" s="50">
        <v>36373</v>
      </c>
      <c r="B28" s="35">
        <f t="shared" si="11"/>
        <v>0</v>
      </c>
      <c r="C28" s="35"/>
      <c r="D28" s="35"/>
      <c r="E28" s="35"/>
      <c r="F28" s="35">
        <f t="shared" si="2"/>
        <v>0</v>
      </c>
      <c r="G28" s="36"/>
      <c r="H28" s="148"/>
      <c r="I28" s="18" t="e">
        <f t="shared" si="3"/>
        <v>#NUM!</v>
      </c>
      <c r="J28" s="18" t="e">
        <f t="shared" si="0"/>
        <v>#NUM!</v>
      </c>
      <c r="M28" s="20" t="e">
        <f t="shared" si="4"/>
        <v>#NUM!</v>
      </c>
      <c r="N28" s="18" t="e">
        <f t="shared" si="5"/>
        <v>#NUM!</v>
      </c>
      <c r="O28" s="18" t="e">
        <f t="shared" si="1"/>
        <v>#NUM!</v>
      </c>
      <c r="P28" s="18"/>
      <c r="Q28" s="52">
        <v>36373</v>
      </c>
      <c r="R28" s="39" t="e">
        <f t="shared" si="12"/>
        <v>#NUM!</v>
      </c>
      <c r="S28" s="39">
        <f t="shared" si="8"/>
        <v>0</v>
      </c>
      <c r="T28" s="39" t="e">
        <f t="shared" si="9"/>
        <v>#NUM!</v>
      </c>
      <c r="U28" s="39">
        <f t="shared" si="10"/>
        <v>0</v>
      </c>
      <c r="V28" s="39" t="e">
        <f t="shared" si="6"/>
        <v>#NUM!</v>
      </c>
      <c r="W28" s="40"/>
      <c r="X28" s="49" t="e">
        <f t="shared" si="7"/>
        <v>#NUM!</v>
      </c>
      <c r="Y28" s="49" t="e">
        <f t="shared" si="13"/>
        <v>#NUM!</v>
      </c>
    </row>
    <row r="29" spans="1:25" ht="15" customHeight="1" x14ac:dyDescent="0.2">
      <c r="A29" s="50">
        <v>36404</v>
      </c>
      <c r="B29" s="35">
        <f t="shared" si="11"/>
        <v>0</v>
      </c>
      <c r="C29" s="35"/>
      <c r="D29" s="35"/>
      <c r="E29" s="35"/>
      <c r="F29" s="35">
        <f t="shared" si="2"/>
        <v>0</v>
      </c>
      <c r="G29" s="36"/>
      <c r="H29" s="148"/>
      <c r="I29" s="18" t="e">
        <f t="shared" si="3"/>
        <v>#NUM!</v>
      </c>
      <c r="J29" s="18" t="e">
        <f t="shared" si="0"/>
        <v>#NUM!</v>
      </c>
      <c r="K29" s="51"/>
      <c r="M29" s="20" t="e">
        <f t="shared" si="4"/>
        <v>#NUM!</v>
      </c>
      <c r="N29" s="18" t="e">
        <f t="shared" si="5"/>
        <v>#NUM!</v>
      </c>
      <c r="O29" s="18" t="e">
        <f t="shared" si="1"/>
        <v>#NUM!</v>
      </c>
      <c r="P29" s="18"/>
      <c r="Q29" s="52">
        <v>36404</v>
      </c>
      <c r="R29" s="39" t="e">
        <f t="shared" si="12"/>
        <v>#NUM!</v>
      </c>
      <c r="S29" s="39">
        <f t="shared" si="8"/>
        <v>0</v>
      </c>
      <c r="T29" s="39" t="e">
        <f>IF(O29&lt;J29,(D29/J29*15/31+D28/J28*16/31)*O29*R29/B29,(D29/J29*15/31+D28/J28*16/31)*J29*R29/B29)</f>
        <v>#NUM!</v>
      </c>
      <c r="U29" s="39">
        <f t="shared" si="10"/>
        <v>0</v>
      </c>
      <c r="V29" s="39" t="e">
        <f t="shared" si="6"/>
        <v>#NUM!</v>
      </c>
      <c r="W29" s="40"/>
      <c r="X29" s="49" t="e">
        <f t="shared" si="7"/>
        <v>#NUM!</v>
      </c>
      <c r="Y29" s="49" t="e">
        <f t="shared" si="13"/>
        <v>#NUM!</v>
      </c>
    </row>
    <row r="30" spans="1:25" ht="15" customHeight="1" x14ac:dyDescent="0.2">
      <c r="A30" s="50">
        <v>36434</v>
      </c>
      <c r="B30" s="35">
        <f t="shared" si="11"/>
        <v>0</v>
      </c>
      <c r="C30" s="35"/>
      <c r="D30" s="35"/>
      <c r="E30" s="35"/>
      <c r="F30" s="35">
        <f t="shared" si="2"/>
        <v>0</v>
      </c>
      <c r="G30" s="36"/>
      <c r="H30" s="148"/>
      <c r="I30" s="18" t="e">
        <f t="shared" si="3"/>
        <v>#NUM!</v>
      </c>
      <c r="J30" s="18" t="e">
        <f t="shared" si="0"/>
        <v>#NUM!</v>
      </c>
      <c r="M30" s="20" t="e">
        <f t="shared" si="4"/>
        <v>#NUM!</v>
      </c>
      <c r="N30" s="18" t="e">
        <f t="shared" si="5"/>
        <v>#NUM!</v>
      </c>
      <c r="O30" s="18" t="e">
        <f t="shared" si="1"/>
        <v>#NUM!</v>
      </c>
      <c r="P30" s="18"/>
      <c r="Q30" s="52">
        <v>36434</v>
      </c>
      <c r="R30" s="39" t="e">
        <f t="shared" si="12"/>
        <v>#NUM!</v>
      </c>
      <c r="S30" s="39">
        <f t="shared" si="8"/>
        <v>0</v>
      </c>
      <c r="T30" s="39" t="e">
        <f t="shared" si="9"/>
        <v>#NUM!</v>
      </c>
      <c r="U30" s="39">
        <f t="shared" si="10"/>
        <v>0</v>
      </c>
      <c r="V30" s="39" t="e">
        <f t="shared" si="6"/>
        <v>#NUM!</v>
      </c>
      <c r="W30" s="40"/>
      <c r="X30" s="49" t="e">
        <f t="shared" si="7"/>
        <v>#NUM!</v>
      </c>
      <c r="Y30" s="49" t="e">
        <f t="shared" si="13"/>
        <v>#NUM!</v>
      </c>
    </row>
    <row r="31" spans="1:25" ht="15" customHeight="1" x14ac:dyDescent="0.2">
      <c r="A31" s="50">
        <v>36465</v>
      </c>
      <c r="B31" s="35">
        <f t="shared" si="11"/>
        <v>0</v>
      </c>
      <c r="C31" s="35"/>
      <c r="D31" s="35"/>
      <c r="E31" s="35"/>
      <c r="F31" s="35">
        <f t="shared" si="2"/>
        <v>0</v>
      </c>
      <c r="G31" s="36"/>
      <c r="H31" s="148"/>
      <c r="I31" s="18" t="e">
        <f t="shared" si="3"/>
        <v>#NUM!</v>
      </c>
      <c r="J31" s="18" t="e">
        <f t="shared" si="0"/>
        <v>#NUM!</v>
      </c>
      <c r="M31" s="20" t="e">
        <f t="shared" si="4"/>
        <v>#NUM!</v>
      </c>
      <c r="N31" s="18" t="e">
        <f t="shared" si="5"/>
        <v>#NUM!</v>
      </c>
      <c r="O31" s="18" t="e">
        <f t="shared" si="1"/>
        <v>#NUM!</v>
      </c>
      <c r="P31" s="18"/>
      <c r="Q31" s="52">
        <v>36465</v>
      </c>
      <c r="R31" s="39" t="e">
        <f t="shared" si="12"/>
        <v>#NUM!</v>
      </c>
      <c r="S31" s="39">
        <f t="shared" si="8"/>
        <v>0</v>
      </c>
      <c r="T31" s="39" t="e">
        <f t="shared" si="9"/>
        <v>#NUM!</v>
      </c>
      <c r="U31" s="39">
        <f t="shared" si="10"/>
        <v>0</v>
      </c>
      <c r="V31" s="39" t="e">
        <f t="shared" si="6"/>
        <v>#NUM!</v>
      </c>
      <c r="W31" s="40"/>
      <c r="X31" s="49" t="e">
        <f t="shared" si="7"/>
        <v>#NUM!</v>
      </c>
      <c r="Y31" s="49" t="e">
        <f t="shared" si="13"/>
        <v>#NUM!</v>
      </c>
    </row>
    <row r="32" spans="1:25" ht="15" customHeight="1" x14ac:dyDescent="0.2">
      <c r="A32" s="50">
        <v>36495</v>
      </c>
      <c r="B32" s="35">
        <f t="shared" si="11"/>
        <v>0</v>
      </c>
      <c r="C32" s="35"/>
      <c r="D32" s="35"/>
      <c r="E32" s="35"/>
      <c r="F32" s="35">
        <f t="shared" si="2"/>
        <v>0</v>
      </c>
      <c r="G32" s="36"/>
      <c r="H32" s="148"/>
      <c r="I32" s="18" t="e">
        <f t="shared" si="3"/>
        <v>#NUM!</v>
      </c>
      <c r="J32" s="18" t="e">
        <f t="shared" si="0"/>
        <v>#NUM!</v>
      </c>
      <c r="K32" s="51"/>
      <c r="M32" s="20" t="e">
        <f t="shared" si="4"/>
        <v>#NUM!</v>
      </c>
      <c r="N32" s="18" t="e">
        <f t="shared" si="5"/>
        <v>#NUM!</v>
      </c>
      <c r="O32" s="18" t="e">
        <f t="shared" si="1"/>
        <v>#NUM!</v>
      </c>
      <c r="P32" s="18"/>
      <c r="Q32" s="52">
        <v>36495</v>
      </c>
      <c r="R32" s="39" t="e">
        <f t="shared" si="12"/>
        <v>#NUM!</v>
      </c>
      <c r="S32" s="39">
        <f t="shared" si="8"/>
        <v>0</v>
      </c>
      <c r="T32" s="39" t="e">
        <f t="shared" si="9"/>
        <v>#NUM!</v>
      </c>
      <c r="U32" s="39">
        <f t="shared" si="10"/>
        <v>0</v>
      </c>
      <c r="V32" s="39" t="e">
        <f t="shared" si="6"/>
        <v>#NUM!</v>
      </c>
      <c r="W32" s="40"/>
      <c r="X32" s="49" t="e">
        <f t="shared" si="7"/>
        <v>#NUM!</v>
      </c>
      <c r="Y32" s="49" t="e">
        <f t="shared" si="13"/>
        <v>#NUM!</v>
      </c>
    </row>
    <row r="33" spans="1:25" ht="15" customHeight="1" x14ac:dyDescent="0.2">
      <c r="A33" s="50">
        <v>36526</v>
      </c>
      <c r="B33" s="35">
        <f t="shared" si="11"/>
        <v>0</v>
      </c>
      <c r="C33" s="35"/>
      <c r="D33" s="35"/>
      <c r="E33" s="35"/>
      <c r="F33" s="35">
        <f t="shared" si="2"/>
        <v>0</v>
      </c>
      <c r="G33" s="36"/>
      <c r="H33" s="148"/>
      <c r="I33" s="18" t="e">
        <f t="shared" si="3"/>
        <v>#NUM!</v>
      </c>
      <c r="J33" s="18" t="e">
        <f t="shared" si="0"/>
        <v>#NUM!</v>
      </c>
      <c r="M33" s="20" t="e">
        <f t="shared" si="4"/>
        <v>#NUM!</v>
      </c>
      <c r="N33" s="18" t="e">
        <f t="shared" si="5"/>
        <v>#NUM!</v>
      </c>
      <c r="O33" s="18" t="e">
        <f t="shared" si="1"/>
        <v>#NUM!</v>
      </c>
      <c r="P33" s="18"/>
      <c r="Q33" s="52">
        <v>36526</v>
      </c>
      <c r="R33" s="39" t="e">
        <f t="shared" si="12"/>
        <v>#NUM!</v>
      </c>
      <c r="S33" s="39">
        <f t="shared" si="8"/>
        <v>0</v>
      </c>
      <c r="T33" s="39" t="e">
        <f t="shared" si="9"/>
        <v>#NUM!</v>
      </c>
      <c r="U33" s="39">
        <f t="shared" si="10"/>
        <v>0</v>
      </c>
      <c r="V33" s="39" t="e">
        <f t="shared" si="6"/>
        <v>#NUM!</v>
      </c>
      <c r="W33" s="40"/>
      <c r="X33" s="49" t="e">
        <f t="shared" si="7"/>
        <v>#NUM!</v>
      </c>
      <c r="Y33" s="49" t="e">
        <f t="shared" si="13"/>
        <v>#NUM!</v>
      </c>
    </row>
    <row r="34" spans="1:25" ht="15" customHeight="1" x14ac:dyDescent="0.2">
      <c r="A34" s="50">
        <v>36557</v>
      </c>
      <c r="B34" s="35">
        <f t="shared" si="11"/>
        <v>0</v>
      </c>
      <c r="C34" s="35"/>
      <c r="D34" s="35"/>
      <c r="E34" s="35"/>
      <c r="F34" s="35">
        <f t="shared" si="2"/>
        <v>0</v>
      </c>
      <c r="G34" s="36"/>
      <c r="H34" s="148"/>
      <c r="I34" s="18" t="e">
        <f t="shared" si="3"/>
        <v>#NUM!</v>
      </c>
      <c r="J34" s="18" t="e">
        <f t="shared" si="0"/>
        <v>#NUM!</v>
      </c>
      <c r="M34" s="20" t="e">
        <f t="shared" si="4"/>
        <v>#NUM!</v>
      </c>
      <c r="N34" s="18" t="e">
        <f t="shared" si="5"/>
        <v>#NUM!</v>
      </c>
      <c r="O34" s="18" t="e">
        <f t="shared" si="1"/>
        <v>#NUM!</v>
      </c>
      <c r="P34" s="18"/>
      <c r="Q34" s="52">
        <v>36557</v>
      </c>
      <c r="R34" s="39" t="e">
        <f t="shared" si="12"/>
        <v>#NUM!</v>
      </c>
      <c r="S34" s="39">
        <f t="shared" si="8"/>
        <v>0</v>
      </c>
      <c r="T34" s="39" t="e">
        <f t="shared" si="9"/>
        <v>#NUM!</v>
      </c>
      <c r="U34" s="39">
        <f t="shared" si="10"/>
        <v>0</v>
      </c>
      <c r="V34" s="39" t="e">
        <f t="shared" si="6"/>
        <v>#NUM!</v>
      </c>
      <c r="W34" s="40"/>
      <c r="X34" s="49" t="e">
        <f t="shared" si="7"/>
        <v>#NUM!</v>
      </c>
      <c r="Y34" s="49" t="e">
        <f t="shared" si="13"/>
        <v>#NUM!</v>
      </c>
    </row>
    <row r="35" spans="1:25" ht="15" customHeight="1" x14ac:dyDescent="0.2">
      <c r="A35" s="50">
        <v>36586</v>
      </c>
      <c r="B35" s="35">
        <f t="shared" si="11"/>
        <v>0</v>
      </c>
      <c r="C35" s="35"/>
      <c r="D35" s="35"/>
      <c r="E35" s="35"/>
      <c r="F35" s="35">
        <f t="shared" si="2"/>
        <v>0</v>
      </c>
      <c r="G35" s="36"/>
      <c r="H35" s="148"/>
      <c r="I35" s="18" t="e">
        <f t="shared" si="3"/>
        <v>#NUM!</v>
      </c>
      <c r="J35" s="18" t="e">
        <f t="shared" si="0"/>
        <v>#NUM!</v>
      </c>
      <c r="M35" s="20" t="e">
        <f t="shared" si="4"/>
        <v>#NUM!</v>
      </c>
      <c r="N35" s="18" t="e">
        <f t="shared" si="5"/>
        <v>#NUM!</v>
      </c>
      <c r="O35" s="18" t="e">
        <f t="shared" si="1"/>
        <v>#NUM!</v>
      </c>
      <c r="P35" s="18"/>
      <c r="Q35" s="52">
        <v>36586</v>
      </c>
      <c r="R35" s="39" t="e">
        <f t="shared" si="12"/>
        <v>#NUM!</v>
      </c>
      <c r="S35" s="39">
        <f t="shared" si="8"/>
        <v>0</v>
      </c>
      <c r="T35" s="39" t="e">
        <f t="shared" si="9"/>
        <v>#NUM!</v>
      </c>
      <c r="U35" s="39">
        <f t="shared" si="10"/>
        <v>0</v>
      </c>
      <c r="V35" s="39" t="e">
        <f t="shared" si="6"/>
        <v>#NUM!</v>
      </c>
      <c r="W35" s="40"/>
      <c r="X35" s="49" t="e">
        <f t="shared" si="7"/>
        <v>#NUM!</v>
      </c>
      <c r="Y35" s="49" t="e">
        <f t="shared" si="13"/>
        <v>#NUM!</v>
      </c>
    </row>
    <row r="36" spans="1:25" ht="15" customHeight="1" x14ac:dyDescent="0.2">
      <c r="A36" s="50">
        <v>36617</v>
      </c>
      <c r="B36" s="35">
        <f t="shared" si="11"/>
        <v>0</v>
      </c>
      <c r="C36" s="35"/>
      <c r="D36" s="35"/>
      <c r="E36" s="35"/>
      <c r="F36" s="35">
        <f t="shared" si="2"/>
        <v>0</v>
      </c>
      <c r="G36" s="36"/>
      <c r="H36" s="148"/>
      <c r="I36" s="18" t="e">
        <f t="shared" si="3"/>
        <v>#NUM!</v>
      </c>
      <c r="J36" s="18" t="e">
        <f t="shared" si="0"/>
        <v>#NUM!</v>
      </c>
      <c r="K36" s="51"/>
      <c r="M36" s="20" t="e">
        <f t="shared" si="4"/>
        <v>#NUM!</v>
      </c>
      <c r="N36" s="18" t="e">
        <f t="shared" si="5"/>
        <v>#NUM!</v>
      </c>
      <c r="O36" s="18" t="e">
        <f t="shared" si="1"/>
        <v>#NUM!</v>
      </c>
      <c r="P36" s="18"/>
      <c r="Q36" s="52">
        <v>36617</v>
      </c>
      <c r="R36" s="39" t="e">
        <f t="shared" si="12"/>
        <v>#NUM!</v>
      </c>
      <c r="S36" s="39">
        <f t="shared" si="8"/>
        <v>0</v>
      </c>
      <c r="T36" s="39" t="e">
        <f>IF(O36&lt;J36,(D36/J36*3/31+D35/J35*28/31)*O36*R36/B36,(D36/J36*3/31+D35/J35*28/31)*J36*R36/B36)</f>
        <v>#NUM!</v>
      </c>
      <c r="U36" s="39">
        <f t="shared" si="10"/>
        <v>0</v>
      </c>
      <c r="V36" s="39" t="e">
        <f t="shared" si="6"/>
        <v>#NUM!</v>
      </c>
      <c r="W36" s="40"/>
      <c r="X36" s="49" t="e">
        <f t="shared" si="7"/>
        <v>#NUM!</v>
      </c>
      <c r="Y36" s="49" t="e">
        <f t="shared" si="13"/>
        <v>#NUM!</v>
      </c>
    </row>
    <row r="37" spans="1:25" ht="15" customHeight="1" x14ac:dyDescent="0.2">
      <c r="A37" s="50">
        <v>36647</v>
      </c>
      <c r="B37" s="35">
        <f>F36</f>
        <v>0</v>
      </c>
      <c r="C37" s="35"/>
      <c r="D37" s="35"/>
      <c r="E37" s="35"/>
      <c r="F37" s="35">
        <f t="shared" si="2"/>
        <v>0</v>
      </c>
      <c r="G37" s="36"/>
      <c r="H37" s="148"/>
      <c r="I37" s="18" t="e">
        <f t="shared" si="3"/>
        <v>#NUM!</v>
      </c>
      <c r="J37" s="18" t="e">
        <f t="shared" si="0"/>
        <v>#NUM!</v>
      </c>
      <c r="M37" s="20" t="e">
        <f t="shared" si="4"/>
        <v>#NUM!</v>
      </c>
      <c r="N37" s="18" t="e">
        <f t="shared" si="5"/>
        <v>#NUM!</v>
      </c>
      <c r="O37" s="18" t="e">
        <f t="shared" si="1"/>
        <v>#NUM!</v>
      </c>
      <c r="P37" s="18"/>
      <c r="Q37" s="52">
        <v>36647</v>
      </c>
      <c r="R37" s="39" t="e">
        <f>V36</f>
        <v>#NUM!</v>
      </c>
      <c r="S37" s="39">
        <f t="shared" si="8"/>
        <v>0</v>
      </c>
      <c r="T37" s="39" t="e">
        <f t="shared" si="9"/>
        <v>#NUM!</v>
      </c>
      <c r="U37" s="39">
        <f t="shared" si="10"/>
        <v>0</v>
      </c>
      <c r="V37" s="39" t="e">
        <f t="shared" si="6"/>
        <v>#NUM!</v>
      </c>
      <c r="W37" s="40"/>
      <c r="X37" s="49" t="e">
        <f t="shared" si="7"/>
        <v>#NUM!</v>
      </c>
      <c r="Y37" s="49" t="e">
        <f>Y36+X37</f>
        <v>#NUM!</v>
      </c>
    </row>
    <row r="38" spans="1:25" ht="15" customHeight="1" x14ac:dyDescent="0.2">
      <c r="A38" s="50">
        <v>36678</v>
      </c>
      <c r="B38" s="35">
        <f t="shared" si="11"/>
        <v>0</v>
      </c>
      <c r="C38" s="35"/>
      <c r="D38" s="35"/>
      <c r="E38" s="35"/>
      <c r="F38" s="35">
        <f t="shared" si="2"/>
        <v>0</v>
      </c>
      <c r="G38" s="36"/>
      <c r="H38" s="148"/>
      <c r="I38" s="18" t="e">
        <f t="shared" si="3"/>
        <v>#NUM!</v>
      </c>
      <c r="J38" s="18" t="e">
        <f t="shared" si="0"/>
        <v>#NUM!</v>
      </c>
      <c r="K38" s="51"/>
      <c r="M38" s="20" t="e">
        <f t="shared" si="4"/>
        <v>#NUM!</v>
      </c>
      <c r="N38" s="18" t="e">
        <f t="shared" si="5"/>
        <v>#NUM!</v>
      </c>
      <c r="O38" s="18" t="e">
        <f t="shared" si="1"/>
        <v>#NUM!</v>
      </c>
      <c r="P38" s="18"/>
      <c r="Q38" s="52">
        <v>36678</v>
      </c>
      <c r="R38" s="39" t="e">
        <f t="shared" si="12"/>
        <v>#NUM!</v>
      </c>
      <c r="S38" s="39">
        <f t="shared" si="8"/>
        <v>0</v>
      </c>
      <c r="T38" s="39" t="e">
        <f>IF(O38&lt;J38,(D38/J38*30/31+D37/J37*1/31)*O38*R38/B38,(D38/J38*30/31+D37/J37*1/31)*J38*R38/B38)</f>
        <v>#NUM!</v>
      </c>
      <c r="U38" s="39">
        <f t="shared" si="10"/>
        <v>0</v>
      </c>
      <c r="V38" s="39" t="e">
        <f t="shared" si="6"/>
        <v>#NUM!</v>
      </c>
      <c r="W38" s="40"/>
      <c r="X38" s="49" t="e">
        <f t="shared" si="7"/>
        <v>#NUM!</v>
      </c>
      <c r="Y38" s="49" t="e">
        <f t="shared" si="13"/>
        <v>#NUM!</v>
      </c>
    </row>
    <row r="39" spans="1:25" ht="15" customHeight="1" x14ac:dyDescent="0.2">
      <c r="A39" s="50">
        <v>36708</v>
      </c>
      <c r="B39" s="35">
        <f t="shared" si="11"/>
        <v>0</v>
      </c>
      <c r="C39" s="35"/>
      <c r="D39" s="35"/>
      <c r="E39" s="35"/>
      <c r="F39" s="35">
        <f t="shared" si="2"/>
        <v>0</v>
      </c>
      <c r="G39" s="36"/>
      <c r="H39" s="148"/>
      <c r="I39" s="18" t="e">
        <f t="shared" si="3"/>
        <v>#NUM!</v>
      </c>
      <c r="J39" s="18" t="e">
        <f t="shared" si="0"/>
        <v>#NUM!</v>
      </c>
      <c r="M39" s="20" t="e">
        <f t="shared" si="4"/>
        <v>#NUM!</v>
      </c>
      <c r="N39" s="18" t="e">
        <f t="shared" si="5"/>
        <v>#NUM!</v>
      </c>
      <c r="O39" s="18" t="e">
        <f t="shared" si="1"/>
        <v>#NUM!</v>
      </c>
      <c r="P39" s="18"/>
      <c r="Q39" s="52">
        <v>36708</v>
      </c>
      <c r="R39" s="39" t="e">
        <f t="shared" si="12"/>
        <v>#NUM!</v>
      </c>
      <c r="S39" s="39">
        <f t="shared" si="8"/>
        <v>0</v>
      </c>
      <c r="T39" s="39" t="e">
        <f t="shared" si="9"/>
        <v>#NUM!</v>
      </c>
      <c r="U39" s="39">
        <f t="shared" si="10"/>
        <v>0</v>
      </c>
      <c r="V39" s="39" t="e">
        <f t="shared" si="6"/>
        <v>#NUM!</v>
      </c>
      <c r="W39" s="40"/>
      <c r="X39" s="49" t="e">
        <f t="shared" si="7"/>
        <v>#NUM!</v>
      </c>
      <c r="Y39" s="49" t="e">
        <f t="shared" si="13"/>
        <v>#NUM!</v>
      </c>
    </row>
    <row r="40" spans="1:25" ht="15" customHeight="1" x14ac:dyDescent="0.2">
      <c r="A40" s="50">
        <v>36739</v>
      </c>
      <c r="B40" s="35">
        <f t="shared" si="11"/>
        <v>0</v>
      </c>
      <c r="C40" s="35"/>
      <c r="D40" s="35"/>
      <c r="E40" s="35"/>
      <c r="F40" s="35">
        <f t="shared" si="2"/>
        <v>0</v>
      </c>
      <c r="G40" s="36"/>
      <c r="H40" s="148"/>
      <c r="I40" s="18" t="e">
        <f t="shared" si="3"/>
        <v>#NUM!</v>
      </c>
      <c r="J40" s="18" t="e">
        <f t="shared" si="0"/>
        <v>#NUM!</v>
      </c>
      <c r="M40" s="20" t="e">
        <f t="shared" si="4"/>
        <v>#NUM!</v>
      </c>
      <c r="N40" s="18" t="e">
        <f t="shared" si="5"/>
        <v>#NUM!</v>
      </c>
      <c r="O40" s="18" t="e">
        <f t="shared" si="1"/>
        <v>#NUM!</v>
      </c>
      <c r="P40" s="18"/>
      <c r="Q40" s="52">
        <v>36739</v>
      </c>
      <c r="R40" s="39" t="e">
        <f t="shared" si="12"/>
        <v>#NUM!</v>
      </c>
      <c r="S40" s="39">
        <f t="shared" si="8"/>
        <v>0</v>
      </c>
      <c r="T40" s="39" t="e">
        <f t="shared" si="9"/>
        <v>#NUM!</v>
      </c>
      <c r="U40" s="39">
        <f t="shared" si="10"/>
        <v>0</v>
      </c>
      <c r="V40" s="39" t="e">
        <f t="shared" si="6"/>
        <v>#NUM!</v>
      </c>
      <c r="W40" s="40"/>
      <c r="X40" s="49" t="e">
        <f t="shared" si="7"/>
        <v>#NUM!</v>
      </c>
      <c r="Y40" s="49" t="e">
        <f t="shared" si="13"/>
        <v>#NUM!</v>
      </c>
    </row>
    <row r="41" spans="1:25" ht="15" customHeight="1" x14ac:dyDescent="0.2">
      <c r="A41" s="50">
        <v>36770</v>
      </c>
      <c r="B41" s="35">
        <f t="shared" si="11"/>
        <v>0</v>
      </c>
      <c r="C41" s="35"/>
      <c r="D41" s="35"/>
      <c r="E41" s="35"/>
      <c r="F41" s="35">
        <f t="shared" si="2"/>
        <v>0</v>
      </c>
      <c r="G41" s="36"/>
      <c r="H41" s="148"/>
      <c r="I41" s="18" t="e">
        <f t="shared" si="3"/>
        <v>#NUM!</v>
      </c>
      <c r="J41" s="18" t="e">
        <f t="shared" si="0"/>
        <v>#NUM!</v>
      </c>
      <c r="M41" s="20" t="e">
        <f t="shared" si="4"/>
        <v>#NUM!</v>
      </c>
      <c r="N41" s="18" t="e">
        <f t="shared" si="5"/>
        <v>#NUM!</v>
      </c>
      <c r="O41" s="18" t="e">
        <f t="shared" si="1"/>
        <v>#NUM!</v>
      </c>
      <c r="P41" s="18"/>
      <c r="Q41" s="52">
        <v>36770</v>
      </c>
      <c r="R41" s="39" t="e">
        <f t="shared" si="12"/>
        <v>#NUM!</v>
      </c>
      <c r="S41" s="39">
        <f t="shared" si="8"/>
        <v>0</v>
      </c>
      <c r="T41" s="39" t="e">
        <f t="shared" si="9"/>
        <v>#NUM!</v>
      </c>
      <c r="U41" s="39">
        <f t="shared" si="10"/>
        <v>0</v>
      </c>
      <c r="V41" s="39" t="e">
        <f t="shared" si="6"/>
        <v>#NUM!</v>
      </c>
      <c r="W41" s="40"/>
      <c r="X41" s="49" t="e">
        <f t="shared" si="7"/>
        <v>#NUM!</v>
      </c>
      <c r="Y41" s="49" t="e">
        <f t="shared" si="13"/>
        <v>#NUM!</v>
      </c>
    </row>
    <row r="42" spans="1:25" ht="15" customHeight="1" x14ac:dyDescent="0.2">
      <c r="A42" s="50">
        <v>36800</v>
      </c>
      <c r="B42" s="35">
        <f t="shared" si="11"/>
        <v>0</v>
      </c>
      <c r="C42" s="35"/>
      <c r="D42" s="35"/>
      <c r="E42" s="35"/>
      <c r="F42" s="35">
        <f t="shared" si="2"/>
        <v>0</v>
      </c>
      <c r="G42" s="36"/>
      <c r="H42" s="148"/>
      <c r="I42" s="18" t="e">
        <f t="shared" si="3"/>
        <v>#NUM!</v>
      </c>
      <c r="J42" s="18" t="e">
        <f t="shared" si="0"/>
        <v>#NUM!</v>
      </c>
      <c r="M42" s="20" t="e">
        <f t="shared" si="4"/>
        <v>#NUM!</v>
      </c>
      <c r="N42" s="18" t="e">
        <f t="shared" si="5"/>
        <v>#NUM!</v>
      </c>
      <c r="O42" s="18" t="e">
        <f t="shared" si="1"/>
        <v>#NUM!</v>
      </c>
      <c r="P42" s="18"/>
      <c r="Q42" s="52">
        <v>36800</v>
      </c>
      <c r="R42" s="39" t="e">
        <f t="shared" si="12"/>
        <v>#NUM!</v>
      </c>
      <c r="S42" s="39">
        <f t="shared" si="8"/>
        <v>0</v>
      </c>
      <c r="T42" s="39" t="e">
        <f t="shared" si="9"/>
        <v>#NUM!</v>
      </c>
      <c r="U42" s="39">
        <f t="shared" si="10"/>
        <v>0</v>
      </c>
      <c r="V42" s="39" t="e">
        <f t="shared" si="6"/>
        <v>#NUM!</v>
      </c>
      <c r="W42" s="40"/>
      <c r="X42" s="49" t="e">
        <f t="shared" si="7"/>
        <v>#NUM!</v>
      </c>
      <c r="Y42" s="49" t="e">
        <f t="shared" si="13"/>
        <v>#NUM!</v>
      </c>
    </row>
    <row r="43" spans="1:25" ht="15" customHeight="1" x14ac:dyDescent="0.2">
      <c r="A43" s="50">
        <v>36831</v>
      </c>
      <c r="B43" s="35">
        <f t="shared" si="11"/>
        <v>0</v>
      </c>
      <c r="C43" s="35"/>
      <c r="D43" s="35"/>
      <c r="E43" s="35"/>
      <c r="F43" s="35">
        <f t="shared" si="2"/>
        <v>0</v>
      </c>
      <c r="G43" s="36"/>
      <c r="H43" s="148"/>
      <c r="I43" s="18" t="e">
        <f t="shared" si="3"/>
        <v>#NUM!</v>
      </c>
      <c r="J43" s="18" t="e">
        <f t="shared" si="0"/>
        <v>#NUM!</v>
      </c>
      <c r="M43" s="20" t="e">
        <f t="shared" si="4"/>
        <v>#NUM!</v>
      </c>
      <c r="N43" s="18" t="e">
        <f t="shared" si="5"/>
        <v>#NUM!</v>
      </c>
      <c r="O43" s="18" t="e">
        <f t="shared" si="1"/>
        <v>#NUM!</v>
      </c>
      <c r="P43" s="18"/>
      <c r="Q43" s="52">
        <v>36831</v>
      </c>
      <c r="R43" s="39" t="e">
        <f t="shared" si="12"/>
        <v>#NUM!</v>
      </c>
      <c r="S43" s="39">
        <f t="shared" si="8"/>
        <v>0</v>
      </c>
      <c r="T43" s="39" t="e">
        <f t="shared" si="9"/>
        <v>#NUM!</v>
      </c>
      <c r="U43" s="39">
        <f t="shared" si="10"/>
        <v>0</v>
      </c>
      <c r="V43" s="39" t="e">
        <f t="shared" si="6"/>
        <v>#NUM!</v>
      </c>
      <c r="W43" s="40"/>
      <c r="X43" s="49" t="e">
        <f t="shared" si="7"/>
        <v>#NUM!</v>
      </c>
      <c r="Y43" s="49" t="e">
        <f t="shared" si="13"/>
        <v>#NUM!</v>
      </c>
    </row>
    <row r="44" spans="1:25" ht="15" customHeight="1" x14ac:dyDescent="0.2">
      <c r="A44" s="50">
        <v>36861</v>
      </c>
      <c r="B44" s="35">
        <f t="shared" si="11"/>
        <v>0</v>
      </c>
      <c r="C44" s="35"/>
      <c r="D44" s="35"/>
      <c r="E44" s="35"/>
      <c r="F44" s="35">
        <f t="shared" si="2"/>
        <v>0</v>
      </c>
      <c r="G44" s="36"/>
      <c r="H44" s="148"/>
      <c r="I44" s="18" t="e">
        <f t="shared" si="3"/>
        <v>#NUM!</v>
      </c>
      <c r="J44" s="18" t="e">
        <f t="shared" si="0"/>
        <v>#NUM!</v>
      </c>
      <c r="M44" s="20" t="e">
        <f t="shared" si="4"/>
        <v>#NUM!</v>
      </c>
      <c r="N44" s="18" t="e">
        <f t="shared" si="5"/>
        <v>#NUM!</v>
      </c>
      <c r="O44" s="18" t="e">
        <f t="shared" si="1"/>
        <v>#NUM!</v>
      </c>
      <c r="P44" s="18"/>
      <c r="Q44" s="52">
        <v>36861</v>
      </c>
      <c r="R44" s="39" t="e">
        <f t="shared" si="12"/>
        <v>#NUM!</v>
      </c>
      <c r="S44" s="39">
        <f t="shared" si="8"/>
        <v>0</v>
      </c>
      <c r="T44" s="39" t="e">
        <f t="shared" si="9"/>
        <v>#NUM!</v>
      </c>
      <c r="U44" s="39">
        <f t="shared" si="10"/>
        <v>0</v>
      </c>
      <c r="V44" s="39" t="e">
        <f t="shared" si="6"/>
        <v>#NUM!</v>
      </c>
      <c r="W44" s="40"/>
      <c r="X44" s="49" t="e">
        <f t="shared" si="7"/>
        <v>#NUM!</v>
      </c>
      <c r="Y44" s="49" t="e">
        <f t="shared" si="13"/>
        <v>#NUM!</v>
      </c>
    </row>
    <row r="45" spans="1:25" ht="15" customHeight="1" x14ac:dyDescent="0.2">
      <c r="A45" s="50">
        <v>36892</v>
      </c>
      <c r="B45" s="35">
        <f t="shared" si="11"/>
        <v>0</v>
      </c>
      <c r="C45" s="35"/>
      <c r="D45" s="35"/>
      <c r="E45" s="35"/>
      <c r="F45" s="35">
        <f t="shared" si="2"/>
        <v>0</v>
      </c>
      <c r="G45" s="36"/>
      <c r="H45" s="148"/>
      <c r="I45" s="18" t="e">
        <f t="shared" si="3"/>
        <v>#NUM!</v>
      </c>
      <c r="J45" s="18" t="e">
        <f t="shared" si="0"/>
        <v>#NUM!</v>
      </c>
      <c r="K45" s="51"/>
      <c r="M45" s="20" t="e">
        <f t="shared" si="4"/>
        <v>#NUM!</v>
      </c>
      <c r="N45" s="18" t="e">
        <f t="shared" si="5"/>
        <v>#NUM!</v>
      </c>
      <c r="O45" s="18" t="e">
        <f t="shared" si="1"/>
        <v>#NUM!</v>
      </c>
      <c r="P45" s="18"/>
      <c r="Q45" s="52">
        <v>36892</v>
      </c>
      <c r="R45" s="39" t="e">
        <f t="shared" si="12"/>
        <v>#NUM!</v>
      </c>
      <c r="S45" s="39">
        <f t="shared" si="8"/>
        <v>0</v>
      </c>
      <c r="T45" s="39" t="e">
        <f t="shared" si="9"/>
        <v>#NUM!</v>
      </c>
      <c r="U45" s="39">
        <f t="shared" si="10"/>
        <v>0</v>
      </c>
      <c r="V45" s="39" t="e">
        <f t="shared" si="6"/>
        <v>#NUM!</v>
      </c>
      <c r="W45" s="40"/>
      <c r="X45" s="49" t="e">
        <f t="shared" si="7"/>
        <v>#NUM!</v>
      </c>
      <c r="Y45" s="49" t="e">
        <f t="shared" si="13"/>
        <v>#NUM!</v>
      </c>
    </row>
    <row r="46" spans="1:25" ht="15" customHeight="1" x14ac:dyDescent="0.2">
      <c r="A46" s="50">
        <v>36923</v>
      </c>
      <c r="B46" s="35">
        <f t="shared" si="11"/>
        <v>0</v>
      </c>
      <c r="C46" s="35"/>
      <c r="D46" s="35"/>
      <c r="E46" s="35"/>
      <c r="F46" s="35">
        <f t="shared" si="2"/>
        <v>0</v>
      </c>
      <c r="G46" s="36"/>
      <c r="H46" s="148"/>
      <c r="I46" s="18" t="e">
        <f t="shared" si="3"/>
        <v>#NUM!</v>
      </c>
      <c r="J46" s="18" t="e">
        <f t="shared" si="0"/>
        <v>#NUM!</v>
      </c>
      <c r="M46" s="20" t="e">
        <f t="shared" si="4"/>
        <v>#NUM!</v>
      </c>
      <c r="N46" s="18" t="e">
        <f t="shared" si="5"/>
        <v>#NUM!</v>
      </c>
      <c r="O46" s="18" t="e">
        <f t="shared" si="1"/>
        <v>#NUM!</v>
      </c>
      <c r="P46" s="18"/>
      <c r="Q46" s="52">
        <v>36923</v>
      </c>
      <c r="R46" s="39" t="e">
        <f t="shared" si="12"/>
        <v>#NUM!</v>
      </c>
      <c r="S46" s="39">
        <f t="shared" si="8"/>
        <v>0</v>
      </c>
      <c r="T46" s="39" t="e">
        <f t="shared" si="9"/>
        <v>#NUM!</v>
      </c>
      <c r="U46" s="39">
        <f t="shared" si="10"/>
        <v>0</v>
      </c>
      <c r="V46" s="39" t="e">
        <f t="shared" si="6"/>
        <v>#NUM!</v>
      </c>
      <c r="W46" s="40"/>
      <c r="X46" s="49" t="e">
        <f t="shared" si="7"/>
        <v>#NUM!</v>
      </c>
      <c r="Y46" s="49" t="e">
        <f t="shared" si="13"/>
        <v>#NUM!</v>
      </c>
    </row>
    <row r="47" spans="1:25" ht="15" customHeight="1" x14ac:dyDescent="0.2">
      <c r="A47" s="50">
        <v>36951</v>
      </c>
      <c r="B47" s="35">
        <f t="shared" si="11"/>
        <v>0</v>
      </c>
      <c r="C47" s="35"/>
      <c r="D47" s="35"/>
      <c r="E47" s="35"/>
      <c r="F47" s="35">
        <f t="shared" si="2"/>
        <v>0</v>
      </c>
      <c r="G47" s="36"/>
      <c r="H47" s="148"/>
      <c r="I47" s="18" t="e">
        <f t="shared" si="3"/>
        <v>#NUM!</v>
      </c>
      <c r="J47" s="18" t="e">
        <f t="shared" si="0"/>
        <v>#NUM!</v>
      </c>
      <c r="M47" s="20" t="e">
        <f t="shared" si="4"/>
        <v>#NUM!</v>
      </c>
      <c r="N47" s="18" t="e">
        <f t="shared" si="5"/>
        <v>#NUM!</v>
      </c>
      <c r="O47" s="18" t="e">
        <f t="shared" si="1"/>
        <v>#NUM!</v>
      </c>
      <c r="P47" s="18"/>
      <c r="Q47" s="52">
        <v>36951</v>
      </c>
      <c r="R47" s="39" t="e">
        <f t="shared" si="12"/>
        <v>#NUM!</v>
      </c>
      <c r="S47" s="39">
        <f t="shared" si="8"/>
        <v>0</v>
      </c>
      <c r="T47" s="39" t="e">
        <f t="shared" si="9"/>
        <v>#NUM!</v>
      </c>
      <c r="U47" s="39">
        <f t="shared" si="10"/>
        <v>0</v>
      </c>
      <c r="V47" s="39" t="e">
        <f t="shared" si="6"/>
        <v>#NUM!</v>
      </c>
      <c r="W47" s="40"/>
      <c r="X47" s="49" t="e">
        <f t="shared" si="7"/>
        <v>#NUM!</v>
      </c>
      <c r="Y47" s="49" t="e">
        <f t="shared" si="13"/>
        <v>#NUM!</v>
      </c>
    </row>
    <row r="48" spans="1:25" ht="15" customHeight="1" x14ac:dyDescent="0.2">
      <c r="A48" s="50">
        <v>36982</v>
      </c>
      <c r="B48" s="35">
        <f t="shared" si="11"/>
        <v>0</v>
      </c>
      <c r="C48" s="35"/>
      <c r="D48" s="35"/>
      <c r="E48" s="35"/>
      <c r="F48" s="35">
        <f t="shared" si="2"/>
        <v>0</v>
      </c>
      <c r="G48" s="36"/>
      <c r="H48" s="148"/>
      <c r="I48" s="18" t="e">
        <f t="shared" si="3"/>
        <v>#NUM!</v>
      </c>
      <c r="J48" s="18" t="e">
        <f t="shared" si="0"/>
        <v>#NUM!</v>
      </c>
      <c r="M48" s="20" t="e">
        <f t="shared" si="4"/>
        <v>#NUM!</v>
      </c>
      <c r="N48" s="18" t="e">
        <f t="shared" si="5"/>
        <v>#NUM!</v>
      </c>
      <c r="O48" s="18" t="e">
        <f t="shared" si="1"/>
        <v>#NUM!</v>
      </c>
      <c r="P48" s="18"/>
      <c r="Q48" s="52">
        <v>36982</v>
      </c>
      <c r="R48" s="39" t="e">
        <f t="shared" si="12"/>
        <v>#NUM!</v>
      </c>
      <c r="S48" s="39">
        <f t="shared" si="8"/>
        <v>0</v>
      </c>
      <c r="T48" s="39" t="e">
        <f t="shared" si="9"/>
        <v>#NUM!</v>
      </c>
      <c r="U48" s="39">
        <f t="shared" si="10"/>
        <v>0</v>
      </c>
      <c r="V48" s="39" t="e">
        <f t="shared" si="6"/>
        <v>#NUM!</v>
      </c>
      <c r="W48" s="40"/>
      <c r="X48" s="49" t="e">
        <f t="shared" si="7"/>
        <v>#NUM!</v>
      </c>
      <c r="Y48" s="49" t="e">
        <f t="shared" si="13"/>
        <v>#NUM!</v>
      </c>
    </row>
    <row r="49" spans="1:25" ht="15" customHeight="1" x14ac:dyDescent="0.2">
      <c r="A49" s="50">
        <v>37012</v>
      </c>
      <c r="B49" s="35">
        <f t="shared" si="11"/>
        <v>0</v>
      </c>
      <c r="C49" s="35"/>
      <c r="D49" s="35"/>
      <c r="E49" s="35"/>
      <c r="F49" s="35">
        <f t="shared" si="2"/>
        <v>0</v>
      </c>
      <c r="G49" s="36"/>
      <c r="H49" s="148"/>
      <c r="I49" s="18" t="e">
        <f t="shared" si="3"/>
        <v>#NUM!</v>
      </c>
      <c r="J49" s="18" t="e">
        <f t="shared" si="0"/>
        <v>#NUM!</v>
      </c>
      <c r="M49" s="20" t="e">
        <f t="shared" si="4"/>
        <v>#NUM!</v>
      </c>
      <c r="N49" s="18" t="e">
        <f t="shared" si="5"/>
        <v>#NUM!</v>
      </c>
      <c r="O49" s="18" t="e">
        <f t="shared" si="1"/>
        <v>#NUM!</v>
      </c>
      <c r="P49" s="18"/>
      <c r="Q49" s="52">
        <v>37012</v>
      </c>
      <c r="R49" s="39" t="e">
        <f t="shared" si="12"/>
        <v>#NUM!</v>
      </c>
      <c r="S49" s="39">
        <f t="shared" si="8"/>
        <v>0</v>
      </c>
      <c r="T49" s="39" t="e">
        <f t="shared" si="9"/>
        <v>#NUM!</v>
      </c>
      <c r="U49" s="39">
        <f t="shared" si="10"/>
        <v>0</v>
      </c>
      <c r="V49" s="39" t="e">
        <f t="shared" si="6"/>
        <v>#NUM!</v>
      </c>
      <c r="W49" s="40"/>
      <c r="X49" s="49" t="e">
        <f t="shared" si="7"/>
        <v>#NUM!</v>
      </c>
      <c r="Y49" s="49" t="e">
        <f t="shared" si="13"/>
        <v>#NUM!</v>
      </c>
    </row>
    <row r="50" spans="1:25" ht="15" customHeight="1" x14ac:dyDescent="0.2">
      <c r="A50" s="50">
        <v>37043</v>
      </c>
      <c r="B50" s="35">
        <f t="shared" si="11"/>
        <v>0</v>
      </c>
      <c r="C50" s="35"/>
      <c r="D50" s="35"/>
      <c r="E50" s="35"/>
      <c r="F50" s="35">
        <f t="shared" si="2"/>
        <v>0</v>
      </c>
      <c r="G50" s="36"/>
      <c r="H50" s="148"/>
      <c r="I50" s="18" t="e">
        <f t="shared" si="3"/>
        <v>#NUM!</v>
      </c>
      <c r="J50" s="18" t="e">
        <f t="shared" si="0"/>
        <v>#NUM!</v>
      </c>
      <c r="K50" s="51"/>
      <c r="M50" s="20" t="e">
        <f t="shared" si="4"/>
        <v>#NUM!</v>
      </c>
      <c r="N50" s="18" t="e">
        <f t="shared" si="5"/>
        <v>#NUM!</v>
      </c>
      <c r="O50" s="18" t="e">
        <f t="shared" si="1"/>
        <v>#NUM!</v>
      </c>
      <c r="P50" s="18"/>
      <c r="Q50" s="52">
        <v>37043</v>
      </c>
      <c r="R50" s="39" t="e">
        <f t="shared" si="12"/>
        <v>#NUM!</v>
      </c>
      <c r="S50" s="39">
        <f t="shared" si="8"/>
        <v>0</v>
      </c>
      <c r="T50" s="39" t="e">
        <f t="shared" si="9"/>
        <v>#NUM!</v>
      </c>
      <c r="U50" s="39">
        <f t="shared" si="10"/>
        <v>0</v>
      </c>
      <c r="V50" s="39" t="e">
        <f t="shared" si="6"/>
        <v>#NUM!</v>
      </c>
      <c r="W50" s="40"/>
      <c r="X50" s="49" t="e">
        <f t="shared" si="7"/>
        <v>#NUM!</v>
      </c>
      <c r="Y50" s="49" t="e">
        <f t="shared" si="13"/>
        <v>#NUM!</v>
      </c>
    </row>
    <row r="51" spans="1:25" ht="15" customHeight="1" x14ac:dyDescent="0.2">
      <c r="A51" s="50">
        <v>37073</v>
      </c>
      <c r="B51" s="35">
        <f t="shared" si="11"/>
        <v>0</v>
      </c>
      <c r="C51" s="35"/>
      <c r="D51" s="35"/>
      <c r="E51" s="35"/>
      <c r="F51" s="35">
        <f t="shared" si="2"/>
        <v>0</v>
      </c>
      <c r="G51" s="36"/>
      <c r="H51" s="148"/>
      <c r="I51" s="18" t="e">
        <f t="shared" si="3"/>
        <v>#NUM!</v>
      </c>
      <c r="J51" s="18" t="e">
        <f t="shared" si="0"/>
        <v>#NUM!</v>
      </c>
      <c r="M51" s="20" t="e">
        <f t="shared" si="4"/>
        <v>#NUM!</v>
      </c>
      <c r="N51" s="18" t="e">
        <f t="shared" si="5"/>
        <v>#NUM!</v>
      </c>
      <c r="O51" s="18" t="e">
        <f t="shared" si="1"/>
        <v>#NUM!</v>
      </c>
      <c r="P51" s="18"/>
      <c r="Q51" s="52">
        <v>37073</v>
      </c>
      <c r="R51" s="39" t="e">
        <f t="shared" si="12"/>
        <v>#NUM!</v>
      </c>
      <c r="S51" s="39">
        <f t="shared" si="8"/>
        <v>0</v>
      </c>
      <c r="T51" s="39" t="e">
        <f t="shared" si="9"/>
        <v>#NUM!</v>
      </c>
      <c r="U51" s="39">
        <f t="shared" si="10"/>
        <v>0</v>
      </c>
      <c r="V51" s="39" t="e">
        <f t="shared" si="6"/>
        <v>#NUM!</v>
      </c>
      <c r="W51" s="40"/>
      <c r="X51" s="49" t="e">
        <f t="shared" si="7"/>
        <v>#NUM!</v>
      </c>
      <c r="Y51" s="49" t="e">
        <f t="shared" si="13"/>
        <v>#NUM!</v>
      </c>
    </row>
    <row r="52" spans="1:25" ht="15" customHeight="1" x14ac:dyDescent="0.2">
      <c r="A52" s="50">
        <v>37104</v>
      </c>
      <c r="B52" s="35">
        <f t="shared" si="11"/>
        <v>0</v>
      </c>
      <c r="C52" s="35"/>
      <c r="D52" s="35"/>
      <c r="E52" s="35"/>
      <c r="F52" s="35">
        <f t="shared" si="2"/>
        <v>0</v>
      </c>
      <c r="G52" s="36"/>
      <c r="H52" s="148"/>
      <c r="I52" s="18" t="e">
        <f t="shared" si="3"/>
        <v>#NUM!</v>
      </c>
      <c r="J52" s="18" t="e">
        <f t="shared" si="0"/>
        <v>#NUM!</v>
      </c>
      <c r="M52" s="20" t="e">
        <f t="shared" si="4"/>
        <v>#NUM!</v>
      </c>
      <c r="N52" s="18" t="e">
        <f t="shared" si="5"/>
        <v>#NUM!</v>
      </c>
      <c r="O52" s="18" t="e">
        <f t="shared" si="1"/>
        <v>#NUM!</v>
      </c>
      <c r="P52" s="18"/>
      <c r="Q52" s="52">
        <v>37104</v>
      </c>
      <c r="R52" s="39" t="e">
        <f t="shared" si="12"/>
        <v>#NUM!</v>
      </c>
      <c r="S52" s="39">
        <f t="shared" si="8"/>
        <v>0</v>
      </c>
      <c r="T52" s="39" t="e">
        <f t="shared" si="9"/>
        <v>#NUM!</v>
      </c>
      <c r="U52" s="39">
        <f t="shared" si="10"/>
        <v>0</v>
      </c>
      <c r="V52" s="39" t="e">
        <f t="shared" si="6"/>
        <v>#NUM!</v>
      </c>
      <c r="W52" s="40"/>
      <c r="X52" s="49" t="e">
        <f t="shared" si="7"/>
        <v>#NUM!</v>
      </c>
      <c r="Y52" s="49" t="e">
        <f t="shared" si="13"/>
        <v>#NUM!</v>
      </c>
    </row>
    <row r="53" spans="1:25" ht="15" customHeight="1" x14ac:dyDescent="0.2">
      <c r="A53" s="50">
        <v>37135</v>
      </c>
      <c r="B53" s="35">
        <f t="shared" si="11"/>
        <v>0</v>
      </c>
      <c r="C53" s="35"/>
      <c r="D53" s="35"/>
      <c r="E53" s="35"/>
      <c r="F53" s="35">
        <f t="shared" si="2"/>
        <v>0</v>
      </c>
      <c r="G53" s="36"/>
      <c r="H53" s="148"/>
      <c r="I53" s="18" t="e">
        <f t="shared" si="3"/>
        <v>#NUM!</v>
      </c>
      <c r="J53" s="18" t="e">
        <f t="shared" si="0"/>
        <v>#NUM!</v>
      </c>
      <c r="M53" s="20" t="e">
        <f t="shared" si="4"/>
        <v>#NUM!</v>
      </c>
      <c r="N53" s="18" t="e">
        <f t="shared" si="5"/>
        <v>#NUM!</v>
      </c>
      <c r="O53" s="18" t="e">
        <f t="shared" si="1"/>
        <v>#NUM!</v>
      </c>
      <c r="P53" s="18"/>
      <c r="Q53" s="52">
        <v>37135</v>
      </c>
      <c r="R53" s="39" t="e">
        <f t="shared" si="12"/>
        <v>#NUM!</v>
      </c>
      <c r="S53" s="39">
        <f t="shared" si="8"/>
        <v>0</v>
      </c>
      <c r="T53" s="39" t="e">
        <f t="shared" si="9"/>
        <v>#NUM!</v>
      </c>
      <c r="U53" s="39">
        <f t="shared" si="10"/>
        <v>0</v>
      </c>
      <c r="V53" s="39" t="e">
        <f t="shared" si="6"/>
        <v>#NUM!</v>
      </c>
      <c r="W53" s="40"/>
      <c r="X53" s="49" t="e">
        <f t="shared" si="7"/>
        <v>#NUM!</v>
      </c>
      <c r="Y53" s="49" t="e">
        <f t="shared" si="13"/>
        <v>#NUM!</v>
      </c>
    </row>
    <row r="54" spans="1:25" ht="15" customHeight="1" x14ac:dyDescent="0.2">
      <c r="A54" s="50">
        <v>37165</v>
      </c>
      <c r="B54" s="35">
        <f t="shared" si="11"/>
        <v>0</v>
      </c>
      <c r="C54" s="35"/>
      <c r="D54" s="35"/>
      <c r="E54" s="35"/>
      <c r="F54" s="35">
        <f t="shared" si="2"/>
        <v>0</v>
      </c>
      <c r="G54" s="36"/>
      <c r="H54" s="148"/>
      <c r="I54" s="18" t="e">
        <f t="shared" si="3"/>
        <v>#NUM!</v>
      </c>
      <c r="J54" s="18" t="e">
        <f t="shared" si="0"/>
        <v>#NUM!</v>
      </c>
      <c r="M54" s="20" t="e">
        <f t="shared" si="4"/>
        <v>#NUM!</v>
      </c>
      <c r="N54" s="18" t="e">
        <f t="shared" si="5"/>
        <v>#NUM!</v>
      </c>
      <c r="O54" s="18" t="e">
        <f t="shared" si="1"/>
        <v>#NUM!</v>
      </c>
      <c r="P54" s="18"/>
      <c r="Q54" s="52">
        <v>37165</v>
      </c>
      <c r="R54" s="39" t="e">
        <f t="shared" si="12"/>
        <v>#NUM!</v>
      </c>
      <c r="S54" s="39">
        <f t="shared" si="8"/>
        <v>0</v>
      </c>
      <c r="T54" s="39" t="e">
        <f t="shared" si="9"/>
        <v>#NUM!</v>
      </c>
      <c r="U54" s="39">
        <f t="shared" si="10"/>
        <v>0</v>
      </c>
      <c r="V54" s="39" t="e">
        <f t="shared" si="6"/>
        <v>#NUM!</v>
      </c>
      <c r="W54" s="40"/>
      <c r="X54" s="49" t="e">
        <f t="shared" si="7"/>
        <v>#NUM!</v>
      </c>
      <c r="Y54" s="49" t="e">
        <f t="shared" si="13"/>
        <v>#NUM!</v>
      </c>
    </row>
    <row r="55" spans="1:25" ht="15" customHeight="1" x14ac:dyDescent="0.2">
      <c r="A55" s="50">
        <v>37196</v>
      </c>
      <c r="B55" s="35">
        <f t="shared" si="11"/>
        <v>0</v>
      </c>
      <c r="C55" s="35"/>
      <c r="D55" s="35"/>
      <c r="E55" s="35"/>
      <c r="F55" s="35">
        <f t="shared" si="2"/>
        <v>0</v>
      </c>
      <c r="G55" s="36"/>
      <c r="H55" s="148"/>
      <c r="I55" s="18" t="e">
        <f t="shared" si="3"/>
        <v>#NUM!</v>
      </c>
      <c r="J55" s="18" t="e">
        <f t="shared" si="0"/>
        <v>#NUM!</v>
      </c>
      <c r="M55" s="20" t="e">
        <f t="shared" si="4"/>
        <v>#NUM!</v>
      </c>
      <c r="N55" s="18" t="e">
        <f t="shared" si="5"/>
        <v>#NUM!</v>
      </c>
      <c r="O55" s="18" t="e">
        <f t="shared" si="1"/>
        <v>#NUM!</v>
      </c>
      <c r="P55" s="18"/>
      <c r="Q55" s="52">
        <v>37196</v>
      </c>
      <c r="R55" s="39" t="e">
        <f t="shared" si="12"/>
        <v>#NUM!</v>
      </c>
      <c r="S55" s="39">
        <f t="shared" si="8"/>
        <v>0</v>
      </c>
      <c r="T55" s="39" t="e">
        <f t="shared" si="9"/>
        <v>#NUM!</v>
      </c>
      <c r="U55" s="39">
        <f t="shared" si="10"/>
        <v>0</v>
      </c>
      <c r="V55" s="39" t="e">
        <f t="shared" si="6"/>
        <v>#NUM!</v>
      </c>
      <c r="W55" s="40"/>
      <c r="X55" s="49" t="e">
        <f t="shared" si="7"/>
        <v>#NUM!</v>
      </c>
      <c r="Y55" s="49" t="e">
        <f t="shared" si="13"/>
        <v>#NUM!</v>
      </c>
    </row>
    <row r="56" spans="1:25" ht="15" customHeight="1" x14ac:dyDescent="0.2">
      <c r="A56" s="50">
        <v>37226</v>
      </c>
      <c r="B56" s="35">
        <f t="shared" si="11"/>
        <v>0</v>
      </c>
      <c r="C56" s="35"/>
      <c r="D56" s="35"/>
      <c r="E56" s="35"/>
      <c r="F56" s="35">
        <f t="shared" si="2"/>
        <v>0</v>
      </c>
      <c r="G56" s="36"/>
      <c r="H56" s="148"/>
      <c r="I56" s="18" t="e">
        <f t="shared" si="3"/>
        <v>#NUM!</v>
      </c>
      <c r="J56" s="18" t="e">
        <f t="shared" si="0"/>
        <v>#NUM!</v>
      </c>
      <c r="M56" s="20" t="e">
        <f t="shared" si="4"/>
        <v>#NUM!</v>
      </c>
      <c r="N56" s="18" t="e">
        <f t="shared" si="5"/>
        <v>#NUM!</v>
      </c>
      <c r="O56" s="18" t="e">
        <f t="shared" si="1"/>
        <v>#NUM!</v>
      </c>
      <c r="P56" s="18"/>
      <c r="Q56" s="52">
        <v>37226</v>
      </c>
      <c r="R56" s="39" t="e">
        <f t="shared" si="12"/>
        <v>#NUM!</v>
      </c>
      <c r="S56" s="39">
        <f t="shared" si="8"/>
        <v>0</v>
      </c>
      <c r="T56" s="39" t="e">
        <f t="shared" si="9"/>
        <v>#NUM!</v>
      </c>
      <c r="U56" s="39">
        <f t="shared" si="10"/>
        <v>0</v>
      </c>
      <c r="V56" s="39" t="e">
        <f t="shared" si="6"/>
        <v>#NUM!</v>
      </c>
      <c r="W56" s="40"/>
      <c r="X56" s="49" t="e">
        <f t="shared" si="7"/>
        <v>#NUM!</v>
      </c>
      <c r="Y56" s="49" t="e">
        <f t="shared" si="13"/>
        <v>#NUM!</v>
      </c>
    </row>
    <row r="57" spans="1:25" ht="15" customHeight="1" x14ac:dyDescent="0.2">
      <c r="A57" s="50">
        <v>37257</v>
      </c>
      <c r="B57" s="35">
        <f t="shared" si="11"/>
        <v>0</v>
      </c>
      <c r="C57" s="35"/>
      <c r="D57" s="35"/>
      <c r="E57" s="35"/>
      <c r="F57" s="35">
        <f t="shared" si="2"/>
        <v>0</v>
      </c>
      <c r="G57" s="36"/>
      <c r="H57" s="148"/>
      <c r="I57" s="18" t="e">
        <f t="shared" si="3"/>
        <v>#NUM!</v>
      </c>
      <c r="J57" s="18" t="e">
        <f t="shared" si="0"/>
        <v>#NUM!</v>
      </c>
      <c r="M57" s="20" t="e">
        <f t="shared" si="4"/>
        <v>#NUM!</v>
      </c>
      <c r="N57" s="18" t="e">
        <f t="shared" si="5"/>
        <v>#NUM!</v>
      </c>
      <c r="O57" s="18" t="e">
        <f t="shared" si="1"/>
        <v>#NUM!</v>
      </c>
      <c r="P57" s="18"/>
      <c r="Q57" s="52">
        <v>37257</v>
      </c>
      <c r="R57" s="39" t="e">
        <f t="shared" si="12"/>
        <v>#NUM!</v>
      </c>
      <c r="S57" s="39">
        <f t="shared" si="8"/>
        <v>0</v>
      </c>
      <c r="T57" s="39" t="e">
        <f t="shared" si="9"/>
        <v>#NUM!</v>
      </c>
      <c r="U57" s="39">
        <f t="shared" si="10"/>
        <v>0</v>
      </c>
      <c r="V57" s="39" t="e">
        <f t="shared" si="6"/>
        <v>#NUM!</v>
      </c>
      <c r="W57" s="40"/>
      <c r="X57" s="49" t="e">
        <f t="shared" si="7"/>
        <v>#NUM!</v>
      </c>
      <c r="Y57" s="49" t="e">
        <f t="shared" si="13"/>
        <v>#NUM!</v>
      </c>
    </row>
    <row r="58" spans="1:25" ht="15" customHeight="1" x14ac:dyDescent="0.2">
      <c r="A58" s="50">
        <v>37288</v>
      </c>
      <c r="B58" s="35">
        <f t="shared" si="11"/>
        <v>0</v>
      </c>
      <c r="C58" s="35"/>
      <c r="D58" s="35"/>
      <c r="E58" s="35"/>
      <c r="F58" s="35">
        <f t="shared" si="2"/>
        <v>0</v>
      </c>
      <c r="G58" s="36"/>
      <c r="H58" s="148"/>
      <c r="I58" s="18" t="e">
        <f t="shared" si="3"/>
        <v>#NUM!</v>
      </c>
      <c r="J58" s="18" t="e">
        <f t="shared" si="0"/>
        <v>#NUM!</v>
      </c>
      <c r="M58" s="20" t="e">
        <f t="shared" si="4"/>
        <v>#NUM!</v>
      </c>
      <c r="N58" s="18" t="e">
        <f t="shared" si="5"/>
        <v>#NUM!</v>
      </c>
      <c r="O58" s="18" t="e">
        <f t="shared" si="1"/>
        <v>#NUM!</v>
      </c>
      <c r="P58" s="18"/>
      <c r="Q58" s="52">
        <v>37288</v>
      </c>
      <c r="R58" s="39" t="e">
        <f t="shared" si="12"/>
        <v>#NUM!</v>
      </c>
      <c r="S58" s="39">
        <f t="shared" si="8"/>
        <v>0</v>
      </c>
      <c r="T58" s="39" t="e">
        <f t="shared" si="9"/>
        <v>#NUM!</v>
      </c>
      <c r="U58" s="39">
        <f t="shared" si="10"/>
        <v>0</v>
      </c>
      <c r="V58" s="39" t="e">
        <f t="shared" si="6"/>
        <v>#NUM!</v>
      </c>
      <c r="W58" s="40"/>
      <c r="X58" s="49" t="e">
        <f t="shared" si="7"/>
        <v>#NUM!</v>
      </c>
      <c r="Y58" s="49" t="e">
        <f t="shared" si="13"/>
        <v>#NUM!</v>
      </c>
    </row>
    <row r="59" spans="1:25" ht="15" customHeight="1" x14ac:dyDescent="0.2">
      <c r="A59" s="50">
        <v>37316</v>
      </c>
      <c r="B59" s="35">
        <f t="shared" si="11"/>
        <v>0</v>
      </c>
      <c r="C59" s="35"/>
      <c r="D59" s="35"/>
      <c r="E59" s="35"/>
      <c r="F59" s="35">
        <f t="shared" si="2"/>
        <v>0</v>
      </c>
      <c r="G59" s="36"/>
      <c r="H59" s="148"/>
      <c r="I59" s="18" t="e">
        <f t="shared" si="3"/>
        <v>#NUM!</v>
      </c>
      <c r="J59" s="18" t="e">
        <f t="shared" si="0"/>
        <v>#NUM!</v>
      </c>
      <c r="M59" s="20" t="e">
        <f t="shared" si="4"/>
        <v>#NUM!</v>
      </c>
      <c r="N59" s="18" t="e">
        <f t="shared" si="5"/>
        <v>#NUM!</v>
      </c>
      <c r="O59" s="18" t="e">
        <f t="shared" si="1"/>
        <v>#NUM!</v>
      </c>
      <c r="P59" s="18"/>
      <c r="Q59" s="52">
        <v>37316</v>
      </c>
      <c r="R59" s="39" t="e">
        <f t="shared" si="12"/>
        <v>#NUM!</v>
      </c>
      <c r="S59" s="39">
        <f t="shared" si="8"/>
        <v>0</v>
      </c>
      <c r="T59" s="39" t="e">
        <f t="shared" si="9"/>
        <v>#NUM!</v>
      </c>
      <c r="U59" s="39">
        <f t="shared" si="10"/>
        <v>0</v>
      </c>
      <c r="V59" s="39" t="e">
        <f t="shared" si="6"/>
        <v>#NUM!</v>
      </c>
      <c r="W59" s="40"/>
      <c r="X59" s="49" t="e">
        <f t="shared" si="7"/>
        <v>#NUM!</v>
      </c>
      <c r="Y59" s="49" t="e">
        <f t="shared" si="13"/>
        <v>#NUM!</v>
      </c>
    </row>
    <row r="60" spans="1:25" ht="15" customHeight="1" x14ac:dyDescent="0.2">
      <c r="A60" s="50">
        <v>37347</v>
      </c>
      <c r="B60" s="35">
        <f t="shared" si="11"/>
        <v>0</v>
      </c>
      <c r="C60" s="35"/>
      <c r="D60" s="35"/>
      <c r="E60" s="35"/>
      <c r="F60" s="35">
        <f t="shared" si="2"/>
        <v>0</v>
      </c>
      <c r="G60" s="36"/>
      <c r="H60" s="148"/>
      <c r="I60" s="18" t="e">
        <f t="shared" si="3"/>
        <v>#NUM!</v>
      </c>
      <c r="J60" s="18" t="e">
        <f t="shared" si="0"/>
        <v>#NUM!</v>
      </c>
      <c r="M60" s="20" t="e">
        <f t="shared" si="4"/>
        <v>#NUM!</v>
      </c>
      <c r="N60" s="18" t="e">
        <f t="shared" si="5"/>
        <v>#NUM!</v>
      </c>
      <c r="O60" s="18" t="e">
        <f t="shared" si="1"/>
        <v>#NUM!</v>
      </c>
      <c r="P60" s="18"/>
      <c r="Q60" s="52">
        <v>37347</v>
      </c>
      <c r="R60" s="39" t="e">
        <f t="shared" si="12"/>
        <v>#NUM!</v>
      </c>
      <c r="S60" s="39">
        <f t="shared" si="8"/>
        <v>0</v>
      </c>
      <c r="T60" s="39" t="e">
        <f t="shared" si="9"/>
        <v>#NUM!</v>
      </c>
      <c r="U60" s="39">
        <f t="shared" si="10"/>
        <v>0</v>
      </c>
      <c r="V60" s="39" t="e">
        <f t="shared" si="6"/>
        <v>#NUM!</v>
      </c>
      <c r="W60" s="40"/>
      <c r="X60" s="49" t="e">
        <f t="shared" si="7"/>
        <v>#NUM!</v>
      </c>
      <c r="Y60" s="49" t="e">
        <f t="shared" si="13"/>
        <v>#NUM!</v>
      </c>
    </row>
    <row r="61" spans="1:25" ht="15" customHeight="1" x14ac:dyDescent="0.2">
      <c r="A61" s="50">
        <v>37377</v>
      </c>
      <c r="B61" s="35">
        <f t="shared" si="11"/>
        <v>0</v>
      </c>
      <c r="C61" s="35"/>
      <c r="D61" s="35"/>
      <c r="E61" s="35"/>
      <c r="F61" s="35">
        <f t="shared" si="2"/>
        <v>0</v>
      </c>
      <c r="G61" s="36"/>
      <c r="H61" s="148"/>
      <c r="I61" s="18" t="e">
        <f t="shared" si="3"/>
        <v>#NUM!</v>
      </c>
      <c r="J61" s="18" t="e">
        <f t="shared" si="0"/>
        <v>#NUM!</v>
      </c>
      <c r="M61" s="20" t="e">
        <f t="shared" si="4"/>
        <v>#NUM!</v>
      </c>
      <c r="N61" s="18" t="e">
        <f t="shared" si="5"/>
        <v>#NUM!</v>
      </c>
      <c r="O61" s="18" t="e">
        <f t="shared" si="1"/>
        <v>#NUM!</v>
      </c>
      <c r="P61" s="18"/>
      <c r="Q61" s="52">
        <v>37377</v>
      </c>
      <c r="R61" s="39" t="e">
        <f t="shared" si="12"/>
        <v>#NUM!</v>
      </c>
      <c r="S61" s="39">
        <f t="shared" si="8"/>
        <v>0</v>
      </c>
      <c r="T61" s="39" t="e">
        <f t="shared" si="9"/>
        <v>#NUM!</v>
      </c>
      <c r="U61" s="39">
        <f t="shared" si="10"/>
        <v>0</v>
      </c>
      <c r="V61" s="39" t="e">
        <f t="shared" si="6"/>
        <v>#NUM!</v>
      </c>
      <c r="W61" s="40"/>
      <c r="X61" s="49" t="e">
        <f t="shared" si="7"/>
        <v>#NUM!</v>
      </c>
      <c r="Y61" s="49" t="e">
        <f t="shared" si="13"/>
        <v>#NUM!</v>
      </c>
    </row>
    <row r="62" spans="1:25" ht="15" customHeight="1" x14ac:dyDescent="0.2">
      <c r="A62" s="50">
        <v>37408</v>
      </c>
      <c r="B62" s="35">
        <f t="shared" si="11"/>
        <v>0</v>
      </c>
      <c r="C62" s="35"/>
      <c r="D62" s="35"/>
      <c r="E62" s="35"/>
      <c r="F62" s="35">
        <f t="shared" si="2"/>
        <v>0</v>
      </c>
      <c r="G62" s="36"/>
      <c r="H62" s="148"/>
      <c r="I62" s="18" t="e">
        <f t="shared" si="3"/>
        <v>#NUM!</v>
      </c>
      <c r="J62" s="18" t="e">
        <f t="shared" si="0"/>
        <v>#NUM!</v>
      </c>
      <c r="M62" s="20" t="e">
        <f t="shared" si="4"/>
        <v>#NUM!</v>
      </c>
      <c r="N62" s="18" t="e">
        <f t="shared" si="5"/>
        <v>#NUM!</v>
      </c>
      <c r="O62" s="18" t="e">
        <f t="shared" si="1"/>
        <v>#NUM!</v>
      </c>
      <c r="P62" s="18"/>
      <c r="Q62" s="52">
        <v>37408</v>
      </c>
      <c r="R62" s="39" t="e">
        <f t="shared" si="12"/>
        <v>#NUM!</v>
      </c>
      <c r="S62" s="39">
        <f t="shared" si="8"/>
        <v>0</v>
      </c>
      <c r="T62" s="39" t="e">
        <f t="shared" si="9"/>
        <v>#NUM!</v>
      </c>
      <c r="U62" s="39">
        <f t="shared" si="10"/>
        <v>0</v>
      </c>
      <c r="V62" s="39" t="e">
        <f t="shared" si="6"/>
        <v>#NUM!</v>
      </c>
      <c r="W62" s="40"/>
      <c r="X62" s="49" t="e">
        <f t="shared" si="7"/>
        <v>#NUM!</v>
      </c>
      <c r="Y62" s="49" t="e">
        <f t="shared" si="13"/>
        <v>#NUM!</v>
      </c>
    </row>
    <row r="63" spans="1:25" ht="15" customHeight="1" x14ac:dyDescent="0.2">
      <c r="A63" s="50">
        <v>37438</v>
      </c>
      <c r="B63" s="35">
        <f t="shared" si="11"/>
        <v>0</v>
      </c>
      <c r="C63" s="35"/>
      <c r="D63" s="35"/>
      <c r="E63" s="35"/>
      <c r="F63" s="35">
        <f t="shared" si="2"/>
        <v>0</v>
      </c>
      <c r="G63" s="36"/>
      <c r="H63" s="148"/>
      <c r="I63" s="18" t="e">
        <f t="shared" si="3"/>
        <v>#NUM!</v>
      </c>
      <c r="J63" s="18" t="e">
        <f t="shared" si="0"/>
        <v>#NUM!</v>
      </c>
      <c r="M63" s="20" t="e">
        <f t="shared" si="4"/>
        <v>#NUM!</v>
      </c>
      <c r="N63" s="18" t="e">
        <f t="shared" si="5"/>
        <v>#NUM!</v>
      </c>
      <c r="O63" s="18" t="e">
        <f t="shared" si="1"/>
        <v>#NUM!</v>
      </c>
      <c r="P63" s="18"/>
      <c r="Q63" s="52">
        <v>37438</v>
      </c>
      <c r="R63" s="39" t="e">
        <f t="shared" si="12"/>
        <v>#NUM!</v>
      </c>
      <c r="S63" s="39">
        <f t="shared" si="8"/>
        <v>0</v>
      </c>
      <c r="T63" s="39" t="e">
        <f t="shared" si="9"/>
        <v>#NUM!</v>
      </c>
      <c r="U63" s="39">
        <f t="shared" si="10"/>
        <v>0</v>
      </c>
      <c r="V63" s="39" t="e">
        <f t="shared" si="6"/>
        <v>#NUM!</v>
      </c>
      <c r="W63" s="40"/>
      <c r="X63" s="49" t="e">
        <f t="shared" si="7"/>
        <v>#NUM!</v>
      </c>
      <c r="Y63" s="49" t="e">
        <f t="shared" si="13"/>
        <v>#NUM!</v>
      </c>
    </row>
    <row r="64" spans="1:25" ht="15" customHeight="1" x14ac:dyDescent="0.2">
      <c r="A64" s="50">
        <v>37469</v>
      </c>
      <c r="B64" s="35">
        <f t="shared" si="11"/>
        <v>0</v>
      </c>
      <c r="C64" s="35"/>
      <c r="D64" s="35"/>
      <c r="E64" s="35"/>
      <c r="F64" s="35">
        <f t="shared" si="2"/>
        <v>0</v>
      </c>
      <c r="G64" s="36"/>
      <c r="H64" s="148"/>
      <c r="I64" s="18" t="e">
        <f t="shared" si="3"/>
        <v>#NUM!</v>
      </c>
      <c r="J64" s="18" t="e">
        <f t="shared" si="0"/>
        <v>#NUM!</v>
      </c>
      <c r="M64" s="20" t="e">
        <f t="shared" si="4"/>
        <v>#NUM!</v>
      </c>
      <c r="N64" s="18" t="e">
        <f t="shared" si="5"/>
        <v>#NUM!</v>
      </c>
      <c r="O64" s="18" t="e">
        <f t="shared" si="1"/>
        <v>#NUM!</v>
      </c>
      <c r="P64" s="18"/>
      <c r="Q64" s="52">
        <v>37469</v>
      </c>
      <c r="R64" s="39" t="e">
        <f t="shared" si="12"/>
        <v>#NUM!</v>
      </c>
      <c r="S64" s="39">
        <f t="shared" si="8"/>
        <v>0</v>
      </c>
      <c r="T64" s="39" t="e">
        <f t="shared" si="9"/>
        <v>#NUM!</v>
      </c>
      <c r="U64" s="39">
        <f t="shared" si="10"/>
        <v>0</v>
      </c>
      <c r="V64" s="39" t="e">
        <f t="shared" si="6"/>
        <v>#NUM!</v>
      </c>
      <c r="W64" s="40"/>
      <c r="X64" s="49" t="e">
        <f t="shared" si="7"/>
        <v>#NUM!</v>
      </c>
      <c r="Y64" s="49" t="e">
        <f t="shared" si="13"/>
        <v>#NUM!</v>
      </c>
    </row>
    <row r="65" spans="1:25" ht="15" customHeight="1" x14ac:dyDescent="0.2">
      <c r="A65" s="50">
        <v>37500</v>
      </c>
      <c r="B65" s="35">
        <f>F64</f>
        <v>0</v>
      </c>
      <c r="C65" s="35"/>
      <c r="D65" s="35"/>
      <c r="E65" s="35"/>
      <c r="F65" s="35">
        <f t="shared" si="2"/>
        <v>0</v>
      </c>
      <c r="G65" s="36"/>
      <c r="H65" s="148"/>
      <c r="I65" s="18" t="e">
        <f t="shared" si="3"/>
        <v>#NUM!</v>
      </c>
      <c r="J65" s="18" t="e">
        <f t="shared" si="0"/>
        <v>#NUM!</v>
      </c>
      <c r="M65" s="20" t="e">
        <f t="shared" si="4"/>
        <v>#NUM!</v>
      </c>
      <c r="N65" s="18" t="e">
        <f t="shared" si="5"/>
        <v>#NUM!</v>
      </c>
      <c r="O65" s="18" t="e">
        <f t="shared" si="1"/>
        <v>#NUM!</v>
      </c>
      <c r="Q65" s="52">
        <v>37500</v>
      </c>
      <c r="R65" s="39" t="e">
        <f t="shared" si="12"/>
        <v>#NUM!</v>
      </c>
      <c r="S65" s="39">
        <f t="shared" si="8"/>
        <v>0</v>
      </c>
      <c r="T65" s="39" t="e">
        <f t="shared" si="9"/>
        <v>#NUM!</v>
      </c>
      <c r="U65" s="39">
        <f t="shared" si="10"/>
        <v>0</v>
      </c>
      <c r="V65" s="39" t="e">
        <f t="shared" si="6"/>
        <v>#NUM!</v>
      </c>
      <c r="W65" s="40"/>
      <c r="X65" s="49" t="e">
        <f t="shared" si="7"/>
        <v>#NUM!</v>
      </c>
      <c r="Y65" s="49" t="e">
        <f t="shared" si="13"/>
        <v>#NUM!</v>
      </c>
    </row>
    <row r="66" spans="1:25" ht="15" customHeight="1" x14ac:dyDescent="0.2">
      <c r="A66" s="50">
        <v>37530</v>
      </c>
      <c r="B66" s="35">
        <f t="shared" ref="B66:B129" si="14">F65</f>
        <v>0</v>
      </c>
      <c r="C66" s="35"/>
      <c r="D66" s="35"/>
      <c r="E66" s="35"/>
      <c r="F66" s="35">
        <f t="shared" si="2"/>
        <v>0</v>
      </c>
      <c r="G66" s="36"/>
      <c r="H66" s="148"/>
      <c r="I66" s="18" t="e">
        <f t="shared" si="3"/>
        <v>#NUM!</v>
      </c>
      <c r="J66" s="18" t="e">
        <f t="shared" si="0"/>
        <v>#NUM!</v>
      </c>
      <c r="M66" s="20" t="e">
        <f t="shared" si="4"/>
        <v>#NUM!</v>
      </c>
      <c r="N66" s="18" t="e">
        <f t="shared" si="5"/>
        <v>#NUM!</v>
      </c>
      <c r="O66" s="18" t="e">
        <f t="shared" si="1"/>
        <v>#NUM!</v>
      </c>
      <c r="Q66" s="52">
        <v>37530</v>
      </c>
      <c r="R66" s="39" t="e">
        <f t="shared" si="12"/>
        <v>#NUM!</v>
      </c>
      <c r="S66" s="39">
        <f t="shared" si="8"/>
        <v>0</v>
      </c>
      <c r="T66" s="39" t="e">
        <f t="shared" si="9"/>
        <v>#NUM!</v>
      </c>
      <c r="U66" s="39">
        <f t="shared" si="10"/>
        <v>0</v>
      </c>
      <c r="V66" s="39" t="e">
        <f t="shared" si="6"/>
        <v>#NUM!</v>
      </c>
      <c r="W66" s="53"/>
      <c r="X66" s="49" t="e">
        <f t="shared" si="7"/>
        <v>#NUM!</v>
      </c>
      <c r="Y66" s="49" t="e">
        <f t="shared" si="13"/>
        <v>#NUM!</v>
      </c>
    </row>
    <row r="67" spans="1:25" ht="15" customHeight="1" x14ac:dyDescent="0.2">
      <c r="A67" s="50">
        <v>37561</v>
      </c>
      <c r="B67" s="35">
        <f t="shared" si="14"/>
        <v>0</v>
      </c>
      <c r="C67" s="35"/>
      <c r="D67" s="35"/>
      <c r="E67" s="35"/>
      <c r="F67" s="35">
        <f t="shared" si="2"/>
        <v>0</v>
      </c>
      <c r="G67" s="36"/>
      <c r="H67" s="148"/>
      <c r="I67" s="18" t="e">
        <f t="shared" si="3"/>
        <v>#NUM!</v>
      </c>
      <c r="J67" s="18" t="e">
        <f t="shared" si="0"/>
        <v>#NUM!</v>
      </c>
      <c r="K67" s="54"/>
      <c r="M67" s="20" t="e">
        <f t="shared" si="4"/>
        <v>#NUM!</v>
      </c>
      <c r="N67" s="18" t="e">
        <f t="shared" si="5"/>
        <v>#NUM!</v>
      </c>
      <c r="O67" s="18" t="e">
        <f t="shared" si="1"/>
        <v>#NUM!</v>
      </c>
      <c r="Q67" s="52">
        <v>37561</v>
      </c>
      <c r="R67" s="39" t="e">
        <f t="shared" si="12"/>
        <v>#NUM!</v>
      </c>
      <c r="S67" s="39">
        <f t="shared" si="8"/>
        <v>0</v>
      </c>
      <c r="T67" s="39" t="e">
        <f t="shared" si="9"/>
        <v>#NUM!</v>
      </c>
      <c r="U67" s="39">
        <f t="shared" si="10"/>
        <v>0</v>
      </c>
      <c r="V67" s="39" t="e">
        <f t="shared" si="6"/>
        <v>#NUM!</v>
      </c>
      <c r="X67" s="49" t="e">
        <f t="shared" si="7"/>
        <v>#NUM!</v>
      </c>
      <c r="Y67" s="49" t="e">
        <f t="shared" si="13"/>
        <v>#NUM!</v>
      </c>
    </row>
    <row r="68" spans="1:25" ht="15" customHeight="1" x14ac:dyDescent="0.2">
      <c r="A68" s="50">
        <v>37591</v>
      </c>
      <c r="B68" s="35">
        <f t="shared" si="14"/>
        <v>0</v>
      </c>
      <c r="C68" s="35"/>
      <c r="D68" s="35"/>
      <c r="E68" s="35"/>
      <c r="F68" s="35">
        <f t="shared" si="2"/>
        <v>0</v>
      </c>
      <c r="G68" s="36"/>
      <c r="H68" s="148"/>
      <c r="I68" s="18" t="e">
        <f t="shared" si="3"/>
        <v>#NUM!</v>
      </c>
      <c r="J68" s="18" t="e">
        <f t="shared" si="0"/>
        <v>#NUM!</v>
      </c>
      <c r="M68" s="20" t="e">
        <f t="shared" si="4"/>
        <v>#NUM!</v>
      </c>
      <c r="N68" s="18" t="e">
        <f t="shared" si="5"/>
        <v>#NUM!</v>
      </c>
      <c r="O68" s="18" t="e">
        <f t="shared" si="1"/>
        <v>#NUM!</v>
      </c>
      <c r="Q68" s="52">
        <v>37591</v>
      </c>
      <c r="R68" s="39" t="e">
        <f t="shared" si="12"/>
        <v>#NUM!</v>
      </c>
      <c r="S68" s="39">
        <f t="shared" si="8"/>
        <v>0</v>
      </c>
      <c r="T68" s="39" t="e">
        <f t="shared" si="9"/>
        <v>#NUM!</v>
      </c>
      <c r="U68" s="39">
        <f t="shared" si="10"/>
        <v>0</v>
      </c>
      <c r="V68" s="39" t="e">
        <f t="shared" si="6"/>
        <v>#NUM!</v>
      </c>
      <c r="X68" s="49" t="e">
        <f t="shared" si="7"/>
        <v>#NUM!</v>
      </c>
      <c r="Y68" s="49" t="e">
        <f t="shared" si="13"/>
        <v>#NUM!</v>
      </c>
    </row>
    <row r="69" spans="1:25" ht="15" customHeight="1" x14ac:dyDescent="0.2">
      <c r="A69" s="50">
        <v>37622</v>
      </c>
      <c r="B69" s="35">
        <f t="shared" si="14"/>
        <v>0</v>
      </c>
      <c r="C69" s="35"/>
      <c r="D69" s="35"/>
      <c r="E69" s="35"/>
      <c r="F69" s="35">
        <f t="shared" si="2"/>
        <v>0</v>
      </c>
      <c r="G69" s="36"/>
      <c r="H69" s="148"/>
      <c r="I69" s="18" t="e">
        <f t="shared" si="3"/>
        <v>#NUM!</v>
      </c>
      <c r="J69" s="18" t="e">
        <f t="shared" si="0"/>
        <v>#NUM!</v>
      </c>
      <c r="M69" s="20" t="e">
        <f t="shared" si="4"/>
        <v>#NUM!</v>
      </c>
      <c r="N69" s="18" t="e">
        <f t="shared" si="5"/>
        <v>#NUM!</v>
      </c>
      <c r="O69" s="18" t="e">
        <f t="shared" si="1"/>
        <v>#NUM!</v>
      </c>
      <c r="Q69" s="52">
        <v>37622</v>
      </c>
      <c r="R69" s="39" t="e">
        <f t="shared" si="12"/>
        <v>#NUM!</v>
      </c>
      <c r="S69" s="39">
        <f t="shared" si="8"/>
        <v>0</v>
      </c>
      <c r="T69" s="39" t="e">
        <f t="shared" si="9"/>
        <v>#NUM!</v>
      </c>
      <c r="U69" s="39">
        <f t="shared" si="10"/>
        <v>0</v>
      </c>
      <c r="V69" s="39" t="e">
        <f t="shared" si="6"/>
        <v>#NUM!</v>
      </c>
      <c r="X69" s="49" t="e">
        <f t="shared" si="7"/>
        <v>#NUM!</v>
      </c>
      <c r="Y69" s="49" t="e">
        <f t="shared" si="13"/>
        <v>#NUM!</v>
      </c>
    </row>
    <row r="70" spans="1:25" ht="15" customHeight="1" x14ac:dyDescent="0.2">
      <c r="A70" s="50">
        <v>37653</v>
      </c>
      <c r="B70" s="35">
        <f t="shared" si="14"/>
        <v>0</v>
      </c>
      <c r="C70" s="35"/>
      <c r="D70" s="35"/>
      <c r="E70" s="35"/>
      <c r="F70" s="35">
        <f t="shared" si="2"/>
        <v>0</v>
      </c>
      <c r="G70" s="36"/>
      <c r="H70" s="148"/>
      <c r="I70" s="18" t="e">
        <f t="shared" si="3"/>
        <v>#NUM!</v>
      </c>
      <c r="J70" s="18" t="e">
        <f t="shared" si="0"/>
        <v>#NUM!</v>
      </c>
      <c r="M70" s="20" t="e">
        <f t="shared" si="4"/>
        <v>#NUM!</v>
      </c>
      <c r="N70" s="18" t="e">
        <f t="shared" si="5"/>
        <v>#NUM!</v>
      </c>
      <c r="O70" s="18" t="e">
        <f t="shared" si="1"/>
        <v>#NUM!</v>
      </c>
      <c r="Q70" s="52">
        <v>37653</v>
      </c>
      <c r="R70" s="39" t="e">
        <f t="shared" si="12"/>
        <v>#NUM!</v>
      </c>
      <c r="S70" s="39">
        <f t="shared" si="8"/>
        <v>0</v>
      </c>
      <c r="T70" s="39" t="e">
        <f t="shared" si="9"/>
        <v>#NUM!</v>
      </c>
      <c r="U70" s="39">
        <f t="shared" si="10"/>
        <v>0</v>
      </c>
      <c r="V70" s="39" t="e">
        <f t="shared" si="6"/>
        <v>#NUM!</v>
      </c>
      <c r="X70" s="49" t="e">
        <f t="shared" si="7"/>
        <v>#NUM!</v>
      </c>
      <c r="Y70" s="49" t="e">
        <f t="shared" si="13"/>
        <v>#NUM!</v>
      </c>
    </row>
    <row r="71" spans="1:25" ht="15" customHeight="1" x14ac:dyDescent="0.2">
      <c r="A71" s="50">
        <v>37681</v>
      </c>
      <c r="B71" s="35">
        <f t="shared" si="14"/>
        <v>0</v>
      </c>
      <c r="C71" s="35"/>
      <c r="D71" s="35"/>
      <c r="E71" s="35"/>
      <c r="F71" s="35">
        <f t="shared" si="2"/>
        <v>0</v>
      </c>
      <c r="G71" s="36"/>
      <c r="H71" s="148"/>
      <c r="I71" s="18" t="e">
        <f t="shared" si="3"/>
        <v>#NUM!</v>
      </c>
      <c r="J71" s="18" t="e">
        <f t="shared" si="0"/>
        <v>#NUM!</v>
      </c>
      <c r="K71" s="51"/>
      <c r="M71" s="20" t="e">
        <f t="shared" si="4"/>
        <v>#NUM!</v>
      </c>
      <c r="N71" s="18" t="e">
        <f t="shared" si="5"/>
        <v>#NUM!</v>
      </c>
      <c r="O71" s="18" t="e">
        <f t="shared" si="1"/>
        <v>#NUM!</v>
      </c>
      <c r="Q71" s="52">
        <v>37681</v>
      </c>
      <c r="R71" s="39" t="e">
        <f t="shared" si="12"/>
        <v>#NUM!</v>
      </c>
      <c r="S71" s="39">
        <f t="shared" si="8"/>
        <v>0</v>
      </c>
      <c r="T71" s="39" t="e">
        <f t="shared" si="9"/>
        <v>#NUM!</v>
      </c>
      <c r="U71" s="39">
        <f t="shared" si="10"/>
        <v>0</v>
      </c>
      <c r="V71" s="39" t="e">
        <f t="shared" si="6"/>
        <v>#NUM!</v>
      </c>
      <c r="X71" s="49" t="e">
        <f t="shared" si="7"/>
        <v>#NUM!</v>
      </c>
      <c r="Y71" s="49" t="e">
        <f t="shared" si="13"/>
        <v>#NUM!</v>
      </c>
    </row>
    <row r="72" spans="1:25" ht="15" customHeight="1" x14ac:dyDescent="0.2">
      <c r="A72" s="50">
        <v>37712</v>
      </c>
      <c r="B72" s="35">
        <f t="shared" si="14"/>
        <v>0</v>
      </c>
      <c r="C72" s="35"/>
      <c r="D72" s="35"/>
      <c r="E72" s="35"/>
      <c r="F72" s="35">
        <f t="shared" si="2"/>
        <v>0</v>
      </c>
      <c r="G72" s="36"/>
      <c r="H72" s="148"/>
      <c r="I72" s="18" t="e">
        <f t="shared" si="3"/>
        <v>#NUM!</v>
      </c>
      <c r="J72" s="18" t="e">
        <f t="shared" si="0"/>
        <v>#NUM!</v>
      </c>
      <c r="M72" s="20" t="e">
        <f t="shared" si="4"/>
        <v>#NUM!</v>
      </c>
      <c r="N72" s="18" t="e">
        <f t="shared" si="5"/>
        <v>#NUM!</v>
      </c>
      <c r="O72" s="18" t="e">
        <f t="shared" si="1"/>
        <v>#NUM!</v>
      </c>
      <c r="Q72" s="52">
        <v>37712</v>
      </c>
      <c r="R72" s="39" t="e">
        <f t="shared" si="12"/>
        <v>#NUM!</v>
      </c>
      <c r="S72" s="39">
        <f t="shared" si="8"/>
        <v>0</v>
      </c>
      <c r="T72" s="39" t="e">
        <f t="shared" si="9"/>
        <v>#NUM!</v>
      </c>
      <c r="U72" s="39">
        <f t="shared" si="10"/>
        <v>0</v>
      </c>
      <c r="V72" s="39" t="e">
        <f t="shared" si="6"/>
        <v>#NUM!</v>
      </c>
      <c r="X72" s="49" t="e">
        <f t="shared" si="7"/>
        <v>#NUM!</v>
      </c>
      <c r="Y72" s="49" t="e">
        <f t="shared" si="13"/>
        <v>#NUM!</v>
      </c>
    </row>
    <row r="73" spans="1:25" ht="15" customHeight="1" x14ac:dyDescent="0.2">
      <c r="A73" s="50">
        <v>37742</v>
      </c>
      <c r="B73" s="35">
        <f t="shared" si="14"/>
        <v>0</v>
      </c>
      <c r="C73" s="35"/>
      <c r="D73" s="35"/>
      <c r="E73" s="35"/>
      <c r="F73" s="35">
        <f t="shared" si="2"/>
        <v>0</v>
      </c>
      <c r="G73" s="36"/>
      <c r="H73" s="148"/>
      <c r="I73" s="18" t="e">
        <f t="shared" si="3"/>
        <v>#NUM!</v>
      </c>
      <c r="J73" s="18" t="e">
        <f t="shared" ref="J73:J136" si="15">I73/12</f>
        <v>#NUM!</v>
      </c>
      <c r="M73" s="20" t="e">
        <f t="shared" si="4"/>
        <v>#NUM!</v>
      </c>
      <c r="N73" s="18" t="e">
        <f t="shared" si="5"/>
        <v>#NUM!</v>
      </c>
      <c r="O73" s="18" t="e">
        <f t="shared" si="1"/>
        <v>#NUM!</v>
      </c>
      <c r="Q73" s="52">
        <v>37742</v>
      </c>
      <c r="R73" s="39" t="e">
        <f t="shared" si="12"/>
        <v>#NUM!</v>
      </c>
      <c r="S73" s="39">
        <f t="shared" si="8"/>
        <v>0</v>
      </c>
      <c r="T73" s="39" t="e">
        <f t="shared" si="9"/>
        <v>#NUM!</v>
      </c>
      <c r="U73" s="39">
        <f t="shared" si="10"/>
        <v>0</v>
      </c>
      <c r="V73" s="39" t="e">
        <f t="shared" si="6"/>
        <v>#NUM!</v>
      </c>
      <c r="X73" s="49" t="e">
        <f t="shared" si="7"/>
        <v>#NUM!</v>
      </c>
      <c r="Y73" s="49" t="e">
        <f t="shared" si="13"/>
        <v>#NUM!</v>
      </c>
    </row>
    <row r="74" spans="1:25" ht="15" customHeight="1" x14ac:dyDescent="0.2">
      <c r="A74" s="50">
        <v>37773</v>
      </c>
      <c r="B74" s="35">
        <f t="shared" si="14"/>
        <v>0</v>
      </c>
      <c r="C74" s="35"/>
      <c r="D74" s="35"/>
      <c r="E74" s="35"/>
      <c r="F74" s="35">
        <f t="shared" ref="F74:F137" si="16">B74+C74+D74+E74</f>
        <v>0</v>
      </c>
      <c r="G74" s="36"/>
      <c r="H74" s="148"/>
      <c r="I74" s="18" t="e">
        <f t="shared" ref="I74:I137" si="17">NOMINAL(H74,12)</f>
        <v>#NUM!</v>
      </c>
      <c r="J74" s="18" t="e">
        <f t="shared" si="15"/>
        <v>#NUM!</v>
      </c>
      <c r="M74" s="20" t="e">
        <f t="shared" ref="M74:M137" si="18">POWER(1+O74,12)-1</f>
        <v>#NUM!</v>
      </c>
      <c r="N74" s="18" t="e">
        <f t="shared" ref="N74:N137" si="19">L74/100+$L$8</f>
        <v>#NUM!</v>
      </c>
      <c r="O74" s="18" t="e">
        <f t="shared" si="1"/>
        <v>#NUM!</v>
      </c>
      <c r="Q74" s="52">
        <v>37773</v>
      </c>
      <c r="R74" s="39" t="e">
        <f t="shared" si="12"/>
        <v>#NUM!</v>
      </c>
      <c r="S74" s="39">
        <f t="shared" si="8"/>
        <v>0</v>
      </c>
      <c r="T74" s="39" t="e">
        <f t="shared" si="9"/>
        <v>#NUM!</v>
      </c>
      <c r="U74" s="39">
        <f t="shared" si="10"/>
        <v>0</v>
      </c>
      <c r="V74" s="39" t="e">
        <f t="shared" ref="V74:V137" si="20">R74+S74+T74+U74</f>
        <v>#NUM!</v>
      </c>
      <c r="X74" s="49" t="e">
        <f t="shared" ref="X74:X137" si="21">D74-T74</f>
        <v>#NUM!</v>
      </c>
      <c r="Y74" s="49" t="e">
        <f t="shared" si="13"/>
        <v>#NUM!</v>
      </c>
    </row>
    <row r="75" spans="1:25" ht="15" customHeight="1" x14ac:dyDescent="0.2">
      <c r="A75" s="50">
        <v>37803</v>
      </c>
      <c r="B75" s="35">
        <f t="shared" si="14"/>
        <v>0</v>
      </c>
      <c r="C75" s="35"/>
      <c r="D75" s="35"/>
      <c r="E75" s="35"/>
      <c r="F75" s="35">
        <f t="shared" si="16"/>
        <v>0</v>
      </c>
      <c r="G75" s="36"/>
      <c r="H75" s="148"/>
      <c r="I75" s="18" t="e">
        <f t="shared" si="17"/>
        <v>#NUM!</v>
      </c>
      <c r="J75" s="18" t="e">
        <f t="shared" si="15"/>
        <v>#NUM!</v>
      </c>
      <c r="M75" s="20" t="e">
        <f t="shared" si="18"/>
        <v>#NUM!</v>
      </c>
      <c r="N75" s="18" t="e">
        <f t="shared" si="19"/>
        <v>#NUM!</v>
      </c>
      <c r="O75" s="18" t="e">
        <f t="shared" si="1"/>
        <v>#NUM!</v>
      </c>
      <c r="Q75" s="52">
        <v>37803</v>
      </c>
      <c r="R75" s="39" t="e">
        <f t="shared" si="12"/>
        <v>#NUM!</v>
      </c>
      <c r="S75" s="39">
        <f t="shared" ref="S75:S138" si="22">C75</f>
        <v>0</v>
      </c>
      <c r="T75" s="39" t="e">
        <f t="shared" ref="T75:T138" si="23">IF(O75&lt;J75,D75/J75*O75*R75/B75,D75/J75*J75*R75/B75)</f>
        <v>#NUM!</v>
      </c>
      <c r="U75" s="39">
        <f t="shared" ref="U75:U138" si="24">E75</f>
        <v>0</v>
      </c>
      <c r="V75" s="39" t="e">
        <f t="shared" si="20"/>
        <v>#NUM!</v>
      </c>
      <c r="X75" s="49" t="e">
        <f t="shared" si="21"/>
        <v>#NUM!</v>
      </c>
      <c r="Y75" s="49" t="e">
        <f t="shared" si="13"/>
        <v>#NUM!</v>
      </c>
    </row>
    <row r="76" spans="1:25" ht="15" customHeight="1" x14ac:dyDescent="0.2">
      <c r="A76" s="50">
        <v>37834</v>
      </c>
      <c r="B76" s="35">
        <f t="shared" si="14"/>
        <v>0</v>
      </c>
      <c r="C76" s="35"/>
      <c r="D76" s="35"/>
      <c r="E76" s="35"/>
      <c r="F76" s="35">
        <f t="shared" si="16"/>
        <v>0</v>
      </c>
      <c r="G76" s="36"/>
      <c r="H76" s="148"/>
      <c r="I76" s="18" t="e">
        <f t="shared" si="17"/>
        <v>#NUM!</v>
      </c>
      <c r="J76" s="18" t="e">
        <f t="shared" si="15"/>
        <v>#NUM!</v>
      </c>
      <c r="M76" s="20" t="e">
        <f t="shared" si="18"/>
        <v>#NUM!</v>
      </c>
      <c r="N76" s="18" t="e">
        <f t="shared" si="19"/>
        <v>#NUM!</v>
      </c>
      <c r="O76" s="18" t="e">
        <f t="shared" si="1"/>
        <v>#NUM!</v>
      </c>
      <c r="Q76" s="52">
        <v>37834</v>
      </c>
      <c r="R76" s="39" t="e">
        <f t="shared" si="12"/>
        <v>#NUM!</v>
      </c>
      <c r="S76" s="39">
        <f t="shared" si="22"/>
        <v>0</v>
      </c>
      <c r="T76" s="39" t="e">
        <f t="shared" si="23"/>
        <v>#NUM!</v>
      </c>
      <c r="U76" s="39">
        <f t="shared" si="24"/>
        <v>0</v>
      </c>
      <c r="V76" s="39" t="e">
        <f t="shared" si="20"/>
        <v>#NUM!</v>
      </c>
      <c r="X76" s="49" t="e">
        <f t="shared" si="21"/>
        <v>#NUM!</v>
      </c>
      <c r="Y76" s="49" t="e">
        <f t="shared" si="13"/>
        <v>#NUM!</v>
      </c>
    </row>
    <row r="77" spans="1:25" ht="15" customHeight="1" x14ac:dyDescent="0.2">
      <c r="A77" s="50">
        <v>37865</v>
      </c>
      <c r="B77" s="35">
        <f t="shared" si="14"/>
        <v>0</v>
      </c>
      <c r="C77" s="35"/>
      <c r="D77" s="35"/>
      <c r="E77" s="35"/>
      <c r="F77" s="35">
        <f t="shared" si="16"/>
        <v>0</v>
      </c>
      <c r="G77" s="36"/>
      <c r="H77" s="148"/>
      <c r="I77" s="18" t="e">
        <f t="shared" si="17"/>
        <v>#NUM!</v>
      </c>
      <c r="J77" s="18" t="e">
        <f t="shared" si="15"/>
        <v>#NUM!</v>
      </c>
      <c r="K77" s="54"/>
      <c r="M77" s="20" t="e">
        <f t="shared" si="18"/>
        <v>#NUM!</v>
      </c>
      <c r="N77" s="18" t="e">
        <f t="shared" si="19"/>
        <v>#NUM!</v>
      </c>
      <c r="O77" s="18" t="e">
        <f t="shared" si="1"/>
        <v>#NUM!</v>
      </c>
      <c r="Q77" s="52">
        <v>37865</v>
      </c>
      <c r="R77" s="39" t="e">
        <f t="shared" ref="R77:R140" si="25">V76</f>
        <v>#NUM!</v>
      </c>
      <c r="S77" s="39">
        <f t="shared" si="22"/>
        <v>0</v>
      </c>
      <c r="T77" s="39" t="e">
        <f t="shared" si="23"/>
        <v>#NUM!</v>
      </c>
      <c r="U77" s="39">
        <f t="shared" si="24"/>
        <v>0</v>
      </c>
      <c r="V77" s="39" t="e">
        <f t="shared" si="20"/>
        <v>#NUM!</v>
      </c>
      <c r="X77" s="49" t="e">
        <f t="shared" si="21"/>
        <v>#NUM!</v>
      </c>
      <c r="Y77" s="49" t="e">
        <f t="shared" ref="Y77:Y140" si="26">Y76+X77</f>
        <v>#NUM!</v>
      </c>
    </row>
    <row r="78" spans="1:25" ht="15" customHeight="1" x14ac:dyDescent="0.2">
      <c r="A78" s="50">
        <v>37895</v>
      </c>
      <c r="B78" s="35">
        <f t="shared" si="14"/>
        <v>0</v>
      </c>
      <c r="C78" s="35"/>
      <c r="D78" s="35"/>
      <c r="E78" s="35"/>
      <c r="F78" s="35">
        <f t="shared" si="16"/>
        <v>0</v>
      </c>
      <c r="G78" s="36"/>
      <c r="H78" s="148"/>
      <c r="I78" s="18" t="e">
        <f t="shared" si="17"/>
        <v>#NUM!</v>
      </c>
      <c r="J78" s="18" t="e">
        <f t="shared" si="15"/>
        <v>#NUM!</v>
      </c>
      <c r="M78" s="20" t="e">
        <f t="shared" si="18"/>
        <v>#NUM!</v>
      </c>
      <c r="N78" s="18" t="e">
        <f t="shared" si="19"/>
        <v>#NUM!</v>
      </c>
      <c r="O78" s="18" t="e">
        <f t="shared" si="1"/>
        <v>#NUM!</v>
      </c>
      <c r="Q78" s="52">
        <v>37895</v>
      </c>
      <c r="R78" s="39" t="e">
        <f t="shared" si="25"/>
        <v>#NUM!</v>
      </c>
      <c r="S78" s="39">
        <f t="shared" si="22"/>
        <v>0</v>
      </c>
      <c r="T78" s="39" t="e">
        <f t="shared" si="23"/>
        <v>#NUM!</v>
      </c>
      <c r="U78" s="39">
        <f t="shared" si="24"/>
        <v>0</v>
      </c>
      <c r="V78" s="39" t="e">
        <f t="shared" si="20"/>
        <v>#NUM!</v>
      </c>
      <c r="X78" s="49" t="e">
        <f t="shared" si="21"/>
        <v>#NUM!</v>
      </c>
      <c r="Y78" s="49" t="e">
        <f t="shared" si="26"/>
        <v>#NUM!</v>
      </c>
    </row>
    <row r="79" spans="1:25" ht="15" customHeight="1" x14ac:dyDescent="0.2">
      <c r="A79" s="50">
        <v>37926</v>
      </c>
      <c r="B79" s="35">
        <f t="shared" si="14"/>
        <v>0</v>
      </c>
      <c r="C79" s="35"/>
      <c r="D79" s="35"/>
      <c r="E79" s="35"/>
      <c r="F79" s="35">
        <f t="shared" si="16"/>
        <v>0</v>
      </c>
      <c r="G79" s="36"/>
      <c r="H79" s="148"/>
      <c r="I79" s="18" t="e">
        <f t="shared" si="17"/>
        <v>#NUM!</v>
      </c>
      <c r="J79" s="18" t="e">
        <f t="shared" si="15"/>
        <v>#NUM!</v>
      </c>
      <c r="M79" s="20" t="e">
        <f t="shared" si="18"/>
        <v>#NUM!</v>
      </c>
      <c r="N79" s="18" t="e">
        <f t="shared" si="19"/>
        <v>#NUM!</v>
      </c>
      <c r="O79" s="18" t="e">
        <f t="shared" si="1"/>
        <v>#NUM!</v>
      </c>
      <c r="Q79" s="52">
        <v>37926</v>
      </c>
      <c r="R79" s="39" t="e">
        <f t="shared" si="25"/>
        <v>#NUM!</v>
      </c>
      <c r="S79" s="39">
        <f t="shared" si="22"/>
        <v>0</v>
      </c>
      <c r="T79" s="39" t="e">
        <f t="shared" si="23"/>
        <v>#NUM!</v>
      </c>
      <c r="U79" s="39">
        <f t="shared" si="24"/>
        <v>0</v>
      </c>
      <c r="V79" s="39" t="e">
        <f t="shared" si="20"/>
        <v>#NUM!</v>
      </c>
      <c r="X79" s="49" t="e">
        <f t="shared" si="21"/>
        <v>#NUM!</v>
      </c>
      <c r="Y79" s="49" t="e">
        <f t="shared" si="26"/>
        <v>#NUM!</v>
      </c>
    </row>
    <row r="80" spans="1:25" ht="15" customHeight="1" x14ac:dyDescent="0.2">
      <c r="A80" s="50">
        <v>37956</v>
      </c>
      <c r="B80" s="35">
        <f t="shared" si="14"/>
        <v>0</v>
      </c>
      <c r="C80" s="35"/>
      <c r="D80" s="35"/>
      <c r="E80" s="35"/>
      <c r="F80" s="35">
        <f t="shared" si="16"/>
        <v>0</v>
      </c>
      <c r="G80" s="36"/>
      <c r="H80" s="148"/>
      <c r="I80" s="18" t="e">
        <f t="shared" si="17"/>
        <v>#NUM!</v>
      </c>
      <c r="J80" s="18" t="e">
        <f t="shared" si="15"/>
        <v>#NUM!</v>
      </c>
      <c r="M80" s="20" t="e">
        <f t="shared" si="18"/>
        <v>#NUM!</v>
      </c>
      <c r="N80" s="18" t="e">
        <f t="shared" si="19"/>
        <v>#NUM!</v>
      </c>
      <c r="O80" s="18" t="e">
        <f t="shared" si="1"/>
        <v>#NUM!</v>
      </c>
      <c r="Q80" s="52">
        <v>37956</v>
      </c>
      <c r="R80" s="39" t="e">
        <f t="shared" si="25"/>
        <v>#NUM!</v>
      </c>
      <c r="S80" s="39">
        <f t="shared" si="22"/>
        <v>0</v>
      </c>
      <c r="T80" s="39" t="e">
        <f t="shared" si="23"/>
        <v>#NUM!</v>
      </c>
      <c r="U80" s="39">
        <f t="shared" si="24"/>
        <v>0</v>
      </c>
      <c r="V80" s="39" t="e">
        <f t="shared" si="20"/>
        <v>#NUM!</v>
      </c>
      <c r="X80" s="49" t="e">
        <f t="shared" si="21"/>
        <v>#NUM!</v>
      </c>
      <c r="Y80" s="49" t="e">
        <f t="shared" si="26"/>
        <v>#NUM!</v>
      </c>
    </row>
    <row r="81" spans="1:25" ht="15" customHeight="1" x14ac:dyDescent="0.2">
      <c r="A81" s="50">
        <v>37987</v>
      </c>
      <c r="B81" s="35">
        <f t="shared" si="14"/>
        <v>0</v>
      </c>
      <c r="C81" s="35"/>
      <c r="D81" s="35"/>
      <c r="E81" s="35"/>
      <c r="F81" s="35">
        <f t="shared" si="16"/>
        <v>0</v>
      </c>
      <c r="G81" s="36"/>
      <c r="H81" s="148"/>
      <c r="I81" s="18" t="e">
        <f t="shared" si="17"/>
        <v>#NUM!</v>
      </c>
      <c r="J81" s="18" t="e">
        <f t="shared" si="15"/>
        <v>#NUM!</v>
      </c>
      <c r="M81" s="20" t="e">
        <f t="shared" si="18"/>
        <v>#NUM!</v>
      </c>
      <c r="N81" s="18" t="e">
        <f t="shared" si="19"/>
        <v>#NUM!</v>
      </c>
      <c r="O81" s="18" t="e">
        <f t="shared" si="1"/>
        <v>#NUM!</v>
      </c>
      <c r="Q81" s="52">
        <v>37987</v>
      </c>
      <c r="R81" s="39" t="e">
        <f t="shared" si="25"/>
        <v>#NUM!</v>
      </c>
      <c r="S81" s="39">
        <f t="shared" si="22"/>
        <v>0</v>
      </c>
      <c r="T81" s="39" t="e">
        <f t="shared" si="23"/>
        <v>#NUM!</v>
      </c>
      <c r="U81" s="39">
        <f t="shared" si="24"/>
        <v>0</v>
      </c>
      <c r="V81" s="39" t="e">
        <f t="shared" si="20"/>
        <v>#NUM!</v>
      </c>
      <c r="X81" s="49" t="e">
        <f t="shared" si="21"/>
        <v>#NUM!</v>
      </c>
      <c r="Y81" s="49" t="e">
        <f t="shared" si="26"/>
        <v>#NUM!</v>
      </c>
    </row>
    <row r="82" spans="1:25" ht="15" customHeight="1" x14ac:dyDescent="0.2">
      <c r="A82" s="50">
        <v>38018</v>
      </c>
      <c r="B82" s="35">
        <f t="shared" si="14"/>
        <v>0</v>
      </c>
      <c r="C82" s="35"/>
      <c r="D82" s="35"/>
      <c r="E82" s="35"/>
      <c r="F82" s="35">
        <f t="shared" si="16"/>
        <v>0</v>
      </c>
      <c r="G82" s="36"/>
      <c r="H82" s="148"/>
      <c r="I82" s="18" t="e">
        <f t="shared" si="17"/>
        <v>#NUM!</v>
      </c>
      <c r="J82" s="18" t="e">
        <f t="shared" si="15"/>
        <v>#NUM!</v>
      </c>
      <c r="M82" s="20" t="e">
        <f t="shared" si="18"/>
        <v>#NUM!</v>
      </c>
      <c r="N82" s="18" t="e">
        <f t="shared" si="19"/>
        <v>#NUM!</v>
      </c>
      <c r="O82" s="18" t="e">
        <f t="shared" si="1"/>
        <v>#NUM!</v>
      </c>
      <c r="Q82" s="52">
        <v>38018</v>
      </c>
      <c r="R82" s="39" t="e">
        <f t="shared" si="25"/>
        <v>#NUM!</v>
      </c>
      <c r="S82" s="39">
        <f t="shared" si="22"/>
        <v>0</v>
      </c>
      <c r="T82" s="39" t="e">
        <f t="shared" si="23"/>
        <v>#NUM!</v>
      </c>
      <c r="U82" s="39">
        <f t="shared" si="24"/>
        <v>0</v>
      </c>
      <c r="V82" s="39" t="e">
        <f t="shared" si="20"/>
        <v>#NUM!</v>
      </c>
      <c r="X82" s="49" t="e">
        <f t="shared" si="21"/>
        <v>#NUM!</v>
      </c>
      <c r="Y82" s="49" t="e">
        <f t="shared" si="26"/>
        <v>#NUM!</v>
      </c>
    </row>
    <row r="83" spans="1:25" ht="15" customHeight="1" x14ac:dyDescent="0.2">
      <c r="A83" s="50">
        <v>38047</v>
      </c>
      <c r="B83" s="35">
        <f t="shared" si="14"/>
        <v>0</v>
      </c>
      <c r="C83" s="35"/>
      <c r="D83" s="35"/>
      <c r="E83" s="35"/>
      <c r="F83" s="35">
        <f t="shared" si="16"/>
        <v>0</v>
      </c>
      <c r="G83" s="36"/>
      <c r="H83" s="148"/>
      <c r="I83" s="18" t="e">
        <f t="shared" si="17"/>
        <v>#NUM!</v>
      </c>
      <c r="J83" s="18" t="e">
        <f t="shared" si="15"/>
        <v>#NUM!</v>
      </c>
      <c r="M83" s="20" t="e">
        <f t="shared" si="18"/>
        <v>#NUM!</v>
      </c>
      <c r="N83" s="18" t="e">
        <f t="shared" si="19"/>
        <v>#NUM!</v>
      </c>
      <c r="O83" s="18" t="e">
        <f t="shared" si="1"/>
        <v>#NUM!</v>
      </c>
      <c r="Q83" s="52">
        <v>38047</v>
      </c>
      <c r="R83" s="39" t="e">
        <f t="shared" si="25"/>
        <v>#NUM!</v>
      </c>
      <c r="S83" s="39">
        <f t="shared" si="22"/>
        <v>0</v>
      </c>
      <c r="T83" s="39" t="e">
        <f t="shared" si="23"/>
        <v>#NUM!</v>
      </c>
      <c r="U83" s="39">
        <f t="shared" si="24"/>
        <v>0</v>
      </c>
      <c r="V83" s="39" t="e">
        <f t="shared" si="20"/>
        <v>#NUM!</v>
      </c>
      <c r="X83" s="49" t="e">
        <f t="shared" si="21"/>
        <v>#NUM!</v>
      </c>
      <c r="Y83" s="49" t="e">
        <f t="shared" si="26"/>
        <v>#NUM!</v>
      </c>
    </row>
    <row r="84" spans="1:25" ht="15" customHeight="1" x14ac:dyDescent="0.2">
      <c r="A84" s="50">
        <v>38078</v>
      </c>
      <c r="B84" s="35">
        <f t="shared" si="14"/>
        <v>0</v>
      </c>
      <c r="C84" s="35"/>
      <c r="D84" s="35"/>
      <c r="E84" s="35"/>
      <c r="F84" s="35">
        <f t="shared" si="16"/>
        <v>0</v>
      </c>
      <c r="G84" s="36"/>
      <c r="H84" s="148"/>
      <c r="I84" s="18" t="e">
        <f t="shared" si="17"/>
        <v>#NUM!</v>
      </c>
      <c r="J84" s="18" t="e">
        <f t="shared" si="15"/>
        <v>#NUM!</v>
      </c>
      <c r="M84" s="20" t="e">
        <f t="shared" si="18"/>
        <v>#NUM!</v>
      </c>
      <c r="N84" s="18" t="e">
        <f t="shared" si="19"/>
        <v>#NUM!</v>
      </c>
      <c r="O84" s="18" t="e">
        <f t="shared" si="1"/>
        <v>#NUM!</v>
      </c>
      <c r="Q84" s="52">
        <v>38078</v>
      </c>
      <c r="R84" s="39" t="e">
        <f t="shared" si="25"/>
        <v>#NUM!</v>
      </c>
      <c r="S84" s="39">
        <f t="shared" si="22"/>
        <v>0</v>
      </c>
      <c r="T84" s="39" t="e">
        <f t="shared" si="23"/>
        <v>#NUM!</v>
      </c>
      <c r="U84" s="39">
        <f t="shared" si="24"/>
        <v>0</v>
      </c>
      <c r="V84" s="39" t="e">
        <f t="shared" si="20"/>
        <v>#NUM!</v>
      </c>
      <c r="X84" s="49" t="e">
        <f t="shared" si="21"/>
        <v>#NUM!</v>
      </c>
      <c r="Y84" s="49" t="e">
        <f t="shared" si="26"/>
        <v>#NUM!</v>
      </c>
    </row>
    <row r="85" spans="1:25" ht="15" customHeight="1" x14ac:dyDescent="0.2">
      <c r="A85" s="50">
        <v>38108</v>
      </c>
      <c r="B85" s="35">
        <f t="shared" si="14"/>
        <v>0</v>
      </c>
      <c r="C85" s="35"/>
      <c r="D85" s="35"/>
      <c r="E85" s="35"/>
      <c r="F85" s="35">
        <f t="shared" si="16"/>
        <v>0</v>
      </c>
      <c r="G85" s="36"/>
      <c r="H85" s="148"/>
      <c r="I85" s="18" t="e">
        <f t="shared" si="17"/>
        <v>#NUM!</v>
      </c>
      <c r="J85" s="18" t="e">
        <f t="shared" si="15"/>
        <v>#NUM!</v>
      </c>
      <c r="M85" s="20" t="e">
        <f t="shared" si="18"/>
        <v>#NUM!</v>
      </c>
      <c r="N85" s="18" t="e">
        <f t="shared" si="19"/>
        <v>#NUM!</v>
      </c>
      <c r="O85" s="18" t="e">
        <f t="shared" si="1"/>
        <v>#NUM!</v>
      </c>
      <c r="Q85" s="52">
        <v>38108</v>
      </c>
      <c r="R85" s="39" t="e">
        <f t="shared" si="25"/>
        <v>#NUM!</v>
      </c>
      <c r="S85" s="39">
        <f t="shared" si="22"/>
        <v>0</v>
      </c>
      <c r="T85" s="39" t="e">
        <f t="shared" si="23"/>
        <v>#NUM!</v>
      </c>
      <c r="U85" s="39">
        <f t="shared" si="24"/>
        <v>0</v>
      </c>
      <c r="V85" s="39" t="e">
        <f t="shared" si="20"/>
        <v>#NUM!</v>
      </c>
      <c r="X85" s="49" t="e">
        <f t="shared" si="21"/>
        <v>#NUM!</v>
      </c>
      <c r="Y85" s="49" t="e">
        <f t="shared" si="26"/>
        <v>#NUM!</v>
      </c>
    </row>
    <row r="86" spans="1:25" ht="15" customHeight="1" x14ac:dyDescent="0.2">
      <c r="A86" s="50">
        <v>38139</v>
      </c>
      <c r="B86" s="35">
        <f t="shared" si="14"/>
        <v>0</v>
      </c>
      <c r="C86" s="35"/>
      <c r="D86" s="35"/>
      <c r="E86" s="35"/>
      <c r="F86" s="35">
        <f t="shared" si="16"/>
        <v>0</v>
      </c>
      <c r="G86" s="36"/>
      <c r="H86" s="148"/>
      <c r="I86" s="18" t="e">
        <f t="shared" si="17"/>
        <v>#NUM!</v>
      </c>
      <c r="J86" s="18" t="e">
        <f t="shared" si="15"/>
        <v>#NUM!</v>
      </c>
      <c r="M86" s="20" t="e">
        <f t="shared" si="18"/>
        <v>#NUM!</v>
      </c>
      <c r="N86" s="18" t="e">
        <f t="shared" si="19"/>
        <v>#NUM!</v>
      </c>
      <c r="O86" s="18" t="e">
        <f t="shared" si="1"/>
        <v>#NUM!</v>
      </c>
      <c r="Q86" s="52">
        <v>38139</v>
      </c>
      <c r="R86" s="39" t="e">
        <f t="shared" si="25"/>
        <v>#NUM!</v>
      </c>
      <c r="S86" s="39">
        <f t="shared" si="22"/>
        <v>0</v>
      </c>
      <c r="T86" s="39" t="e">
        <f t="shared" si="23"/>
        <v>#NUM!</v>
      </c>
      <c r="U86" s="39">
        <f t="shared" si="24"/>
        <v>0</v>
      </c>
      <c r="V86" s="39" t="e">
        <f t="shared" si="20"/>
        <v>#NUM!</v>
      </c>
      <c r="X86" s="49" t="e">
        <f t="shared" si="21"/>
        <v>#NUM!</v>
      </c>
      <c r="Y86" s="49" t="e">
        <f t="shared" si="26"/>
        <v>#NUM!</v>
      </c>
    </row>
    <row r="87" spans="1:25" ht="15" customHeight="1" x14ac:dyDescent="0.2">
      <c r="A87" s="50">
        <v>38169</v>
      </c>
      <c r="B87" s="35">
        <f t="shared" si="14"/>
        <v>0</v>
      </c>
      <c r="C87" s="35"/>
      <c r="D87" s="35"/>
      <c r="E87" s="35"/>
      <c r="F87" s="35">
        <f t="shared" si="16"/>
        <v>0</v>
      </c>
      <c r="G87" s="36"/>
      <c r="H87" s="148"/>
      <c r="I87" s="18" t="e">
        <f t="shared" si="17"/>
        <v>#NUM!</v>
      </c>
      <c r="J87" s="18" t="e">
        <f t="shared" si="15"/>
        <v>#NUM!</v>
      </c>
      <c r="M87" s="20" t="e">
        <f t="shared" si="18"/>
        <v>#NUM!</v>
      </c>
      <c r="N87" s="18" t="e">
        <f t="shared" si="19"/>
        <v>#NUM!</v>
      </c>
      <c r="O87" s="18" t="e">
        <f t="shared" si="1"/>
        <v>#NUM!</v>
      </c>
      <c r="Q87" s="52">
        <v>38169</v>
      </c>
      <c r="R87" s="39" t="e">
        <f t="shared" si="25"/>
        <v>#NUM!</v>
      </c>
      <c r="S87" s="39">
        <f t="shared" si="22"/>
        <v>0</v>
      </c>
      <c r="T87" s="39" t="e">
        <f t="shared" si="23"/>
        <v>#NUM!</v>
      </c>
      <c r="U87" s="39">
        <f t="shared" si="24"/>
        <v>0</v>
      </c>
      <c r="V87" s="39" t="e">
        <f t="shared" si="20"/>
        <v>#NUM!</v>
      </c>
      <c r="X87" s="49" t="e">
        <f t="shared" si="21"/>
        <v>#NUM!</v>
      </c>
      <c r="Y87" s="49" t="e">
        <f t="shared" si="26"/>
        <v>#NUM!</v>
      </c>
    </row>
    <row r="88" spans="1:25" ht="15" customHeight="1" x14ac:dyDescent="0.2">
      <c r="A88" s="50">
        <v>38200</v>
      </c>
      <c r="B88" s="35">
        <f t="shared" si="14"/>
        <v>0</v>
      </c>
      <c r="C88" s="35"/>
      <c r="D88" s="35"/>
      <c r="E88" s="35"/>
      <c r="F88" s="35">
        <f t="shared" si="16"/>
        <v>0</v>
      </c>
      <c r="G88" s="36"/>
      <c r="H88" s="148"/>
      <c r="I88" s="18" t="e">
        <f t="shared" si="17"/>
        <v>#NUM!</v>
      </c>
      <c r="J88" s="18" t="e">
        <f t="shared" si="15"/>
        <v>#NUM!</v>
      </c>
      <c r="M88" s="20" t="e">
        <f t="shared" si="18"/>
        <v>#NUM!</v>
      </c>
      <c r="N88" s="18" t="e">
        <f t="shared" si="19"/>
        <v>#NUM!</v>
      </c>
      <c r="O88" s="18" t="e">
        <f t="shared" si="1"/>
        <v>#NUM!</v>
      </c>
      <c r="Q88" s="52">
        <v>38200</v>
      </c>
      <c r="R88" s="39" t="e">
        <f t="shared" si="25"/>
        <v>#NUM!</v>
      </c>
      <c r="S88" s="39">
        <f t="shared" si="22"/>
        <v>0</v>
      </c>
      <c r="T88" s="39" t="e">
        <f t="shared" si="23"/>
        <v>#NUM!</v>
      </c>
      <c r="U88" s="39">
        <f t="shared" si="24"/>
        <v>0</v>
      </c>
      <c r="V88" s="39" t="e">
        <f t="shared" si="20"/>
        <v>#NUM!</v>
      </c>
      <c r="X88" s="49" t="e">
        <f t="shared" si="21"/>
        <v>#NUM!</v>
      </c>
      <c r="Y88" s="49" t="e">
        <f t="shared" si="26"/>
        <v>#NUM!</v>
      </c>
    </row>
    <row r="89" spans="1:25" ht="15" customHeight="1" x14ac:dyDescent="0.2">
      <c r="A89" s="50">
        <v>38231</v>
      </c>
      <c r="B89" s="35">
        <f t="shared" si="14"/>
        <v>0</v>
      </c>
      <c r="C89" s="35"/>
      <c r="D89" s="35"/>
      <c r="E89" s="35"/>
      <c r="F89" s="35">
        <f t="shared" si="16"/>
        <v>0</v>
      </c>
      <c r="G89" s="36"/>
      <c r="H89" s="148"/>
      <c r="I89" s="18" t="e">
        <f t="shared" si="17"/>
        <v>#NUM!</v>
      </c>
      <c r="J89" s="18" t="e">
        <f t="shared" si="15"/>
        <v>#NUM!</v>
      </c>
      <c r="M89" s="20" t="e">
        <f t="shared" si="18"/>
        <v>#NUM!</v>
      </c>
      <c r="N89" s="18" t="e">
        <f t="shared" si="19"/>
        <v>#NUM!</v>
      </c>
      <c r="O89" s="18" t="e">
        <f t="shared" si="1"/>
        <v>#NUM!</v>
      </c>
      <c r="Q89" s="52">
        <v>38231</v>
      </c>
      <c r="R89" s="39" t="e">
        <f t="shared" si="25"/>
        <v>#NUM!</v>
      </c>
      <c r="S89" s="39">
        <f t="shared" si="22"/>
        <v>0</v>
      </c>
      <c r="T89" s="39" t="e">
        <f t="shared" si="23"/>
        <v>#NUM!</v>
      </c>
      <c r="U89" s="39">
        <f t="shared" si="24"/>
        <v>0</v>
      </c>
      <c r="V89" s="39" t="e">
        <f t="shared" si="20"/>
        <v>#NUM!</v>
      </c>
      <c r="X89" s="49" t="e">
        <f t="shared" si="21"/>
        <v>#NUM!</v>
      </c>
      <c r="Y89" s="49" t="e">
        <f t="shared" si="26"/>
        <v>#NUM!</v>
      </c>
    </row>
    <row r="90" spans="1:25" ht="15" customHeight="1" x14ac:dyDescent="0.2">
      <c r="A90" s="50">
        <v>38261</v>
      </c>
      <c r="B90" s="35">
        <f t="shared" si="14"/>
        <v>0</v>
      </c>
      <c r="C90" s="35"/>
      <c r="D90" s="35"/>
      <c r="E90" s="35"/>
      <c r="F90" s="35">
        <f t="shared" si="16"/>
        <v>0</v>
      </c>
      <c r="G90" s="36"/>
      <c r="H90" s="148"/>
      <c r="I90" s="18" t="e">
        <f t="shared" si="17"/>
        <v>#NUM!</v>
      </c>
      <c r="J90" s="18" t="e">
        <f t="shared" si="15"/>
        <v>#NUM!</v>
      </c>
      <c r="M90" s="20" t="e">
        <f t="shared" si="18"/>
        <v>#NUM!</v>
      </c>
      <c r="N90" s="18" t="e">
        <f t="shared" si="19"/>
        <v>#NUM!</v>
      </c>
      <c r="O90" s="18" t="e">
        <f t="shared" si="1"/>
        <v>#NUM!</v>
      </c>
      <c r="Q90" s="52">
        <v>38261</v>
      </c>
      <c r="R90" s="39" t="e">
        <f t="shared" si="25"/>
        <v>#NUM!</v>
      </c>
      <c r="S90" s="39">
        <f t="shared" si="22"/>
        <v>0</v>
      </c>
      <c r="T90" s="39" t="e">
        <f t="shared" si="23"/>
        <v>#NUM!</v>
      </c>
      <c r="U90" s="39">
        <f t="shared" si="24"/>
        <v>0</v>
      </c>
      <c r="V90" s="39" t="e">
        <f t="shared" si="20"/>
        <v>#NUM!</v>
      </c>
      <c r="X90" s="49" t="e">
        <f t="shared" si="21"/>
        <v>#NUM!</v>
      </c>
      <c r="Y90" s="49" t="e">
        <f t="shared" si="26"/>
        <v>#NUM!</v>
      </c>
    </row>
    <row r="91" spans="1:25" ht="15" customHeight="1" x14ac:dyDescent="0.2">
      <c r="A91" s="50">
        <v>38292</v>
      </c>
      <c r="B91" s="35">
        <f t="shared" si="14"/>
        <v>0</v>
      </c>
      <c r="C91" s="35"/>
      <c r="D91" s="35"/>
      <c r="E91" s="35"/>
      <c r="F91" s="35">
        <f t="shared" si="16"/>
        <v>0</v>
      </c>
      <c r="G91" s="36"/>
      <c r="H91" s="148"/>
      <c r="I91" s="18" t="e">
        <f t="shared" si="17"/>
        <v>#NUM!</v>
      </c>
      <c r="J91" s="18" t="e">
        <f t="shared" si="15"/>
        <v>#NUM!</v>
      </c>
      <c r="M91" s="20" t="e">
        <f t="shared" si="18"/>
        <v>#NUM!</v>
      </c>
      <c r="N91" s="18" t="e">
        <f t="shared" si="19"/>
        <v>#NUM!</v>
      </c>
      <c r="O91" s="18" t="e">
        <f t="shared" si="1"/>
        <v>#NUM!</v>
      </c>
      <c r="Q91" s="52">
        <v>38292</v>
      </c>
      <c r="R91" s="39" t="e">
        <f t="shared" si="25"/>
        <v>#NUM!</v>
      </c>
      <c r="S91" s="39">
        <f t="shared" si="22"/>
        <v>0</v>
      </c>
      <c r="T91" s="39" t="e">
        <f t="shared" si="23"/>
        <v>#NUM!</v>
      </c>
      <c r="U91" s="39">
        <f t="shared" si="24"/>
        <v>0</v>
      </c>
      <c r="V91" s="39" t="e">
        <f t="shared" si="20"/>
        <v>#NUM!</v>
      </c>
      <c r="X91" s="49" t="e">
        <f t="shared" si="21"/>
        <v>#NUM!</v>
      </c>
      <c r="Y91" s="49" t="e">
        <f t="shared" si="26"/>
        <v>#NUM!</v>
      </c>
    </row>
    <row r="92" spans="1:25" ht="15" customHeight="1" x14ac:dyDescent="0.2">
      <c r="A92" s="50">
        <v>38322</v>
      </c>
      <c r="B92" s="35">
        <f t="shared" si="14"/>
        <v>0</v>
      </c>
      <c r="C92" s="35"/>
      <c r="D92" s="35"/>
      <c r="E92" s="35"/>
      <c r="F92" s="35">
        <f t="shared" si="16"/>
        <v>0</v>
      </c>
      <c r="G92" s="36"/>
      <c r="H92" s="148"/>
      <c r="I92" s="18" t="e">
        <f t="shared" si="17"/>
        <v>#NUM!</v>
      </c>
      <c r="J92" s="18" t="e">
        <f t="shared" si="15"/>
        <v>#NUM!</v>
      </c>
      <c r="M92" s="20" t="e">
        <f t="shared" si="18"/>
        <v>#NUM!</v>
      </c>
      <c r="N92" s="18" t="e">
        <f t="shared" si="19"/>
        <v>#NUM!</v>
      </c>
      <c r="O92" s="18" t="e">
        <f t="shared" si="1"/>
        <v>#NUM!</v>
      </c>
      <c r="Q92" s="52">
        <v>38322</v>
      </c>
      <c r="R92" s="39" t="e">
        <f t="shared" si="25"/>
        <v>#NUM!</v>
      </c>
      <c r="S92" s="39">
        <f t="shared" si="22"/>
        <v>0</v>
      </c>
      <c r="T92" s="39" t="e">
        <f t="shared" si="23"/>
        <v>#NUM!</v>
      </c>
      <c r="U92" s="39">
        <f t="shared" si="24"/>
        <v>0</v>
      </c>
      <c r="V92" s="39" t="e">
        <f t="shared" si="20"/>
        <v>#NUM!</v>
      </c>
      <c r="X92" s="49" t="e">
        <f t="shared" si="21"/>
        <v>#NUM!</v>
      </c>
      <c r="Y92" s="49" t="e">
        <f t="shared" si="26"/>
        <v>#NUM!</v>
      </c>
    </row>
    <row r="93" spans="1:25" ht="15" customHeight="1" x14ac:dyDescent="0.2">
      <c r="A93" s="50">
        <v>38353</v>
      </c>
      <c r="B93" s="35">
        <f t="shared" si="14"/>
        <v>0</v>
      </c>
      <c r="C93" s="35"/>
      <c r="D93" s="35"/>
      <c r="E93" s="35"/>
      <c r="F93" s="35">
        <f t="shared" si="16"/>
        <v>0</v>
      </c>
      <c r="G93" s="36"/>
      <c r="H93" s="148"/>
      <c r="I93" s="18" t="e">
        <f t="shared" si="17"/>
        <v>#NUM!</v>
      </c>
      <c r="J93" s="18" t="e">
        <f t="shared" si="15"/>
        <v>#NUM!</v>
      </c>
      <c r="M93" s="20" t="e">
        <f t="shared" si="18"/>
        <v>#NUM!</v>
      </c>
      <c r="N93" s="18" t="e">
        <f t="shared" si="19"/>
        <v>#NUM!</v>
      </c>
      <c r="O93" s="18" t="e">
        <f t="shared" si="1"/>
        <v>#NUM!</v>
      </c>
      <c r="Q93" s="52">
        <v>38353</v>
      </c>
      <c r="R93" s="39" t="e">
        <f t="shared" si="25"/>
        <v>#NUM!</v>
      </c>
      <c r="S93" s="39">
        <f t="shared" si="22"/>
        <v>0</v>
      </c>
      <c r="T93" s="39" t="e">
        <f t="shared" si="23"/>
        <v>#NUM!</v>
      </c>
      <c r="U93" s="39">
        <f t="shared" si="24"/>
        <v>0</v>
      </c>
      <c r="V93" s="39" t="e">
        <f t="shared" si="20"/>
        <v>#NUM!</v>
      </c>
      <c r="X93" s="49" t="e">
        <f t="shared" si="21"/>
        <v>#NUM!</v>
      </c>
      <c r="Y93" s="49" t="e">
        <f t="shared" si="26"/>
        <v>#NUM!</v>
      </c>
    </row>
    <row r="94" spans="1:25" ht="15" customHeight="1" x14ac:dyDescent="0.2">
      <c r="A94" s="50">
        <v>38384</v>
      </c>
      <c r="B94" s="35">
        <f t="shared" si="14"/>
        <v>0</v>
      </c>
      <c r="C94" s="35"/>
      <c r="D94" s="35"/>
      <c r="E94" s="35"/>
      <c r="F94" s="35">
        <f t="shared" si="16"/>
        <v>0</v>
      </c>
      <c r="G94" s="36"/>
      <c r="H94" s="148"/>
      <c r="I94" s="18" t="e">
        <f t="shared" si="17"/>
        <v>#NUM!</v>
      </c>
      <c r="J94" s="18" t="e">
        <f t="shared" si="15"/>
        <v>#NUM!</v>
      </c>
      <c r="M94" s="20" t="e">
        <f t="shared" si="18"/>
        <v>#NUM!</v>
      </c>
      <c r="N94" s="18" t="e">
        <f t="shared" si="19"/>
        <v>#NUM!</v>
      </c>
      <c r="O94" s="18" t="e">
        <f t="shared" si="1"/>
        <v>#NUM!</v>
      </c>
      <c r="Q94" s="52">
        <v>38384</v>
      </c>
      <c r="R94" s="39" t="e">
        <f t="shared" si="25"/>
        <v>#NUM!</v>
      </c>
      <c r="S94" s="39">
        <f t="shared" si="22"/>
        <v>0</v>
      </c>
      <c r="T94" s="39" t="e">
        <f t="shared" si="23"/>
        <v>#NUM!</v>
      </c>
      <c r="U94" s="39">
        <f t="shared" si="24"/>
        <v>0</v>
      </c>
      <c r="V94" s="39" t="e">
        <f t="shared" si="20"/>
        <v>#NUM!</v>
      </c>
      <c r="X94" s="49" t="e">
        <f t="shared" si="21"/>
        <v>#NUM!</v>
      </c>
      <c r="Y94" s="49" t="e">
        <f t="shared" si="26"/>
        <v>#NUM!</v>
      </c>
    </row>
    <row r="95" spans="1:25" ht="15" customHeight="1" x14ac:dyDescent="0.2">
      <c r="A95" s="50">
        <v>38412</v>
      </c>
      <c r="B95" s="35">
        <f t="shared" si="14"/>
        <v>0</v>
      </c>
      <c r="C95" s="35"/>
      <c r="D95" s="35"/>
      <c r="E95" s="35"/>
      <c r="F95" s="35">
        <f t="shared" si="16"/>
        <v>0</v>
      </c>
      <c r="G95" s="36"/>
      <c r="H95" s="148"/>
      <c r="I95" s="18" t="e">
        <f t="shared" si="17"/>
        <v>#NUM!</v>
      </c>
      <c r="J95" s="18" t="e">
        <f t="shared" si="15"/>
        <v>#NUM!</v>
      </c>
      <c r="M95" s="20" t="e">
        <f t="shared" si="18"/>
        <v>#NUM!</v>
      </c>
      <c r="N95" s="18" t="e">
        <f t="shared" si="19"/>
        <v>#NUM!</v>
      </c>
      <c r="O95" s="18" t="e">
        <f t="shared" si="1"/>
        <v>#NUM!</v>
      </c>
      <c r="Q95" s="52">
        <v>38412</v>
      </c>
      <c r="R95" s="39" t="e">
        <f t="shared" si="25"/>
        <v>#NUM!</v>
      </c>
      <c r="S95" s="39">
        <f t="shared" si="22"/>
        <v>0</v>
      </c>
      <c r="T95" s="39" t="e">
        <f t="shared" si="23"/>
        <v>#NUM!</v>
      </c>
      <c r="U95" s="39">
        <f t="shared" si="24"/>
        <v>0</v>
      </c>
      <c r="V95" s="39" t="e">
        <f t="shared" si="20"/>
        <v>#NUM!</v>
      </c>
      <c r="X95" s="49" t="e">
        <f t="shared" si="21"/>
        <v>#NUM!</v>
      </c>
      <c r="Y95" s="49" t="e">
        <f t="shared" si="26"/>
        <v>#NUM!</v>
      </c>
    </row>
    <row r="96" spans="1:25" ht="15" customHeight="1" x14ac:dyDescent="0.2">
      <c r="A96" s="50">
        <v>38443</v>
      </c>
      <c r="B96" s="35">
        <f t="shared" si="14"/>
        <v>0</v>
      </c>
      <c r="C96" s="35"/>
      <c r="D96" s="35"/>
      <c r="E96" s="35"/>
      <c r="F96" s="35">
        <f t="shared" si="16"/>
        <v>0</v>
      </c>
      <c r="G96" s="36"/>
      <c r="H96" s="148"/>
      <c r="I96" s="18" t="e">
        <f t="shared" si="17"/>
        <v>#NUM!</v>
      </c>
      <c r="J96" s="18" t="e">
        <f t="shared" si="15"/>
        <v>#NUM!</v>
      </c>
      <c r="M96" s="20" t="e">
        <f t="shared" si="18"/>
        <v>#NUM!</v>
      </c>
      <c r="N96" s="18" t="e">
        <f t="shared" si="19"/>
        <v>#NUM!</v>
      </c>
      <c r="O96" s="18" t="e">
        <f t="shared" si="1"/>
        <v>#NUM!</v>
      </c>
      <c r="Q96" s="52">
        <v>38443</v>
      </c>
      <c r="R96" s="39" t="e">
        <f t="shared" si="25"/>
        <v>#NUM!</v>
      </c>
      <c r="S96" s="39">
        <f t="shared" si="22"/>
        <v>0</v>
      </c>
      <c r="T96" s="39" t="e">
        <f t="shared" si="23"/>
        <v>#NUM!</v>
      </c>
      <c r="U96" s="39">
        <f t="shared" si="24"/>
        <v>0</v>
      </c>
      <c r="V96" s="39" t="e">
        <f t="shared" si="20"/>
        <v>#NUM!</v>
      </c>
      <c r="X96" s="49" t="e">
        <f t="shared" si="21"/>
        <v>#NUM!</v>
      </c>
      <c r="Y96" s="49" t="e">
        <f t="shared" si="26"/>
        <v>#NUM!</v>
      </c>
    </row>
    <row r="97" spans="1:25" ht="15" customHeight="1" x14ac:dyDescent="0.2">
      <c r="A97" s="50">
        <v>38473</v>
      </c>
      <c r="B97" s="35">
        <f t="shared" si="14"/>
        <v>0</v>
      </c>
      <c r="C97" s="35"/>
      <c r="D97" s="35"/>
      <c r="E97" s="35"/>
      <c r="F97" s="35">
        <f t="shared" si="16"/>
        <v>0</v>
      </c>
      <c r="G97" s="36"/>
      <c r="H97" s="148"/>
      <c r="I97" s="18" t="e">
        <f t="shared" si="17"/>
        <v>#NUM!</v>
      </c>
      <c r="J97" s="18" t="e">
        <f t="shared" si="15"/>
        <v>#NUM!</v>
      </c>
      <c r="M97" s="20" t="e">
        <f t="shared" si="18"/>
        <v>#NUM!</v>
      </c>
      <c r="N97" s="18" t="e">
        <f t="shared" si="19"/>
        <v>#NUM!</v>
      </c>
      <c r="O97" s="18" t="e">
        <f t="shared" si="1"/>
        <v>#NUM!</v>
      </c>
      <c r="Q97" s="52">
        <v>38473</v>
      </c>
      <c r="R97" s="39" t="e">
        <f t="shared" si="25"/>
        <v>#NUM!</v>
      </c>
      <c r="S97" s="39">
        <f t="shared" si="22"/>
        <v>0</v>
      </c>
      <c r="T97" s="39" t="e">
        <f t="shared" si="23"/>
        <v>#NUM!</v>
      </c>
      <c r="U97" s="39">
        <f t="shared" si="24"/>
        <v>0</v>
      </c>
      <c r="V97" s="39" t="e">
        <f t="shared" si="20"/>
        <v>#NUM!</v>
      </c>
      <c r="X97" s="49" t="e">
        <f t="shared" si="21"/>
        <v>#NUM!</v>
      </c>
      <c r="Y97" s="49" t="e">
        <f t="shared" si="26"/>
        <v>#NUM!</v>
      </c>
    </row>
    <row r="98" spans="1:25" ht="15" customHeight="1" x14ac:dyDescent="0.2">
      <c r="A98" s="50">
        <v>38504</v>
      </c>
      <c r="B98" s="35">
        <f t="shared" si="14"/>
        <v>0</v>
      </c>
      <c r="C98" s="35"/>
      <c r="D98" s="35"/>
      <c r="E98" s="35"/>
      <c r="F98" s="35">
        <f t="shared" si="16"/>
        <v>0</v>
      </c>
      <c r="G98" s="36"/>
      <c r="H98" s="148"/>
      <c r="I98" s="18" t="e">
        <f t="shared" si="17"/>
        <v>#NUM!</v>
      </c>
      <c r="J98" s="18" t="e">
        <f t="shared" si="15"/>
        <v>#NUM!</v>
      </c>
      <c r="M98" s="20" t="e">
        <f t="shared" si="18"/>
        <v>#NUM!</v>
      </c>
      <c r="N98" s="18" t="e">
        <f t="shared" si="19"/>
        <v>#NUM!</v>
      </c>
      <c r="O98" s="18" t="e">
        <f t="shared" si="1"/>
        <v>#NUM!</v>
      </c>
      <c r="Q98" s="52">
        <v>38504</v>
      </c>
      <c r="R98" s="39" t="e">
        <f t="shared" si="25"/>
        <v>#NUM!</v>
      </c>
      <c r="S98" s="39">
        <f t="shared" si="22"/>
        <v>0</v>
      </c>
      <c r="T98" s="39" t="e">
        <f t="shared" si="23"/>
        <v>#NUM!</v>
      </c>
      <c r="U98" s="39">
        <f t="shared" si="24"/>
        <v>0</v>
      </c>
      <c r="V98" s="39" t="e">
        <f t="shared" si="20"/>
        <v>#NUM!</v>
      </c>
      <c r="X98" s="49" t="e">
        <f t="shared" si="21"/>
        <v>#NUM!</v>
      </c>
      <c r="Y98" s="49" t="e">
        <f t="shared" si="26"/>
        <v>#NUM!</v>
      </c>
    </row>
    <row r="99" spans="1:25" ht="15" customHeight="1" x14ac:dyDescent="0.2">
      <c r="A99" s="50">
        <v>38534</v>
      </c>
      <c r="B99" s="35">
        <f t="shared" si="14"/>
        <v>0</v>
      </c>
      <c r="C99" s="35"/>
      <c r="D99" s="35"/>
      <c r="E99" s="35"/>
      <c r="F99" s="35">
        <f t="shared" si="16"/>
        <v>0</v>
      </c>
      <c r="G99" s="36"/>
      <c r="H99" s="148"/>
      <c r="I99" s="18" t="e">
        <f t="shared" si="17"/>
        <v>#NUM!</v>
      </c>
      <c r="J99" s="18" t="e">
        <f t="shared" si="15"/>
        <v>#NUM!</v>
      </c>
      <c r="M99" s="20" t="e">
        <f t="shared" si="18"/>
        <v>#NUM!</v>
      </c>
      <c r="N99" s="18" t="e">
        <f t="shared" si="19"/>
        <v>#NUM!</v>
      </c>
      <c r="O99" s="18" t="e">
        <f t="shared" si="1"/>
        <v>#NUM!</v>
      </c>
      <c r="Q99" s="52">
        <v>38534</v>
      </c>
      <c r="R99" s="39" t="e">
        <f t="shared" si="25"/>
        <v>#NUM!</v>
      </c>
      <c r="S99" s="39">
        <f t="shared" si="22"/>
        <v>0</v>
      </c>
      <c r="T99" s="39" t="e">
        <f t="shared" si="23"/>
        <v>#NUM!</v>
      </c>
      <c r="U99" s="39">
        <f t="shared" si="24"/>
        <v>0</v>
      </c>
      <c r="V99" s="39" t="e">
        <f t="shared" si="20"/>
        <v>#NUM!</v>
      </c>
      <c r="X99" s="49" t="e">
        <f t="shared" si="21"/>
        <v>#NUM!</v>
      </c>
      <c r="Y99" s="49" t="e">
        <f t="shared" si="26"/>
        <v>#NUM!</v>
      </c>
    </row>
    <row r="100" spans="1:25" ht="15" customHeight="1" x14ac:dyDescent="0.2">
      <c r="A100" s="50">
        <v>38565</v>
      </c>
      <c r="B100" s="35">
        <f t="shared" si="14"/>
        <v>0</v>
      </c>
      <c r="C100" s="35"/>
      <c r="D100" s="35"/>
      <c r="E100" s="35"/>
      <c r="F100" s="35">
        <f t="shared" si="16"/>
        <v>0</v>
      </c>
      <c r="G100" s="36"/>
      <c r="H100" s="148"/>
      <c r="I100" s="18" t="e">
        <f t="shared" si="17"/>
        <v>#NUM!</v>
      </c>
      <c r="J100" s="18" t="e">
        <f t="shared" si="15"/>
        <v>#NUM!</v>
      </c>
      <c r="M100" s="20" t="e">
        <f t="shared" si="18"/>
        <v>#NUM!</v>
      </c>
      <c r="N100" s="18" t="e">
        <f t="shared" si="19"/>
        <v>#NUM!</v>
      </c>
      <c r="O100" s="18" t="e">
        <f t="shared" si="1"/>
        <v>#NUM!</v>
      </c>
      <c r="Q100" s="52">
        <v>38565</v>
      </c>
      <c r="R100" s="39" t="e">
        <f t="shared" si="25"/>
        <v>#NUM!</v>
      </c>
      <c r="S100" s="39">
        <f t="shared" si="22"/>
        <v>0</v>
      </c>
      <c r="T100" s="39" t="e">
        <f t="shared" si="23"/>
        <v>#NUM!</v>
      </c>
      <c r="U100" s="39">
        <f t="shared" si="24"/>
        <v>0</v>
      </c>
      <c r="V100" s="39" t="e">
        <f t="shared" si="20"/>
        <v>#NUM!</v>
      </c>
      <c r="X100" s="49" t="e">
        <f t="shared" si="21"/>
        <v>#NUM!</v>
      </c>
      <c r="Y100" s="49" t="e">
        <f t="shared" si="26"/>
        <v>#NUM!</v>
      </c>
    </row>
    <row r="101" spans="1:25" ht="15" customHeight="1" x14ac:dyDescent="0.2">
      <c r="A101" s="50">
        <v>38596</v>
      </c>
      <c r="B101" s="35">
        <f t="shared" si="14"/>
        <v>0</v>
      </c>
      <c r="C101" s="35"/>
      <c r="D101" s="35"/>
      <c r="E101" s="35"/>
      <c r="F101" s="35">
        <f t="shared" si="16"/>
        <v>0</v>
      </c>
      <c r="G101" s="36"/>
      <c r="H101" s="148"/>
      <c r="I101" s="18" t="e">
        <f t="shared" si="17"/>
        <v>#NUM!</v>
      </c>
      <c r="J101" s="18" t="e">
        <f t="shared" si="15"/>
        <v>#NUM!</v>
      </c>
      <c r="M101" s="20" t="e">
        <f t="shared" si="18"/>
        <v>#NUM!</v>
      </c>
      <c r="N101" s="18" t="e">
        <f t="shared" si="19"/>
        <v>#NUM!</v>
      </c>
      <c r="O101" s="18" t="e">
        <f t="shared" si="1"/>
        <v>#NUM!</v>
      </c>
      <c r="Q101" s="52">
        <v>38596</v>
      </c>
      <c r="R101" s="39" t="e">
        <f t="shared" si="25"/>
        <v>#NUM!</v>
      </c>
      <c r="S101" s="39">
        <f t="shared" si="22"/>
        <v>0</v>
      </c>
      <c r="T101" s="39" t="e">
        <f t="shared" si="23"/>
        <v>#NUM!</v>
      </c>
      <c r="U101" s="39">
        <f t="shared" si="24"/>
        <v>0</v>
      </c>
      <c r="V101" s="39" t="e">
        <f t="shared" si="20"/>
        <v>#NUM!</v>
      </c>
      <c r="X101" s="49" t="e">
        <f t="shared" si="21"/>
        <v>#NUM!</v>
      </c>
      <c r="Y101" s="49" t="e">
        <f t="shared" si="26"/>
        <v>#NUM!</v>
      </c>
    </row>
    <row r="102" spans="1:25" ht="15" customHeight="1" x14ac:dyDescent="0.2">
      <c r="A102" s="50">
        <v>38626</v>
      </c>
      <c r="B102" s="35">
        <f t="shared" si="14"/>
        <v>0</v>
      </c>
      <c r="C102" s="35"/>
      <c r="D102" s="35"/>
      <c r="E102" s="35"/>
      <c r="F102" s="35">
        <f t="shared" si="16"/>
        <v>0</v>
      </c>
      <c r="G102" s="36"/>
      <c r="H102" s="148"/>
      <c r="I102" s="18" t="e">
        <f t="shared" si="17"/>
        <v>#NUM!</v>
      </c>
      <c r="J102" s="18" t="e">
        <f t="shared" si="15"/>
        <v>#NUM!</v>
      </c>
      <c r="M102" s="20" t="e">
        <f t="shared" si="18"/>
        <v>#NUM!</v>
      </c>
      <c r="N102" s="18" t="e">
        <f t="shared" si="19"/>
        <v>#NUM!</v>
      </c>
      <c r="O102" s="18" t="e">
        <f t="shared" si="1"/>
        <v>#NUM!</v>
      </c>
      <c r="Q102" s="52">
        <v>38626</v>
      </c>
      <c r="R102" s="39" t="e">
        <f t="shared" si="25"/>
        <v>#NUM!</v>
      </c>
      <c r="S102" s="39">
        <f t="shared" si="22"/>
        <v>0</v>
      </c>
      <c r="T102" s="39" t="e">
        <f t="shared" si="23"/>
        <v>#NUM!</v>
      </c>
      <c r="U102" s="39">
        <f t="shared" si="24"/>
        <v>0</v>
      </c>
      <c r="V102" s="39" t="e">
        <f t="shared" si="20"/>
        <v>#NUM!</v>
      </c>
      <c r="X102" s="49" t="e">
        <f t="shared" si="21"/>
        <v>#NUM!</v>
      </c>
      <c r="Y102" s="49" t="e">
        <f t="shared" si="26"/>
        <v>#NUM!</v>
      </c>
    </row>
    <row r="103" spans="1:25" ht="15" customHeight="1" x14ac:dyDescent="0.2">
      <c r="A103" s="50">
        <v>38657</v>
      </c>
      <c r="B103" s="35">
        <f t="shared" si="14"/>
        <v>0</v>
      </c>
      <c r="C103" s="35"/>
      <c r="D103" s="35"/>
      <c r="E103" s="35"/>
      <c r="F103" s="35">
        <f t="shared" si="16"/>
        <v>0</v>
      </c>
      <c r="G103" s="36"/>
      <c r="H103" s="148"/>
      <c r="I103" s="18" t="e">
        <f t="shared" si="17"/>
        <v>#NUM!</v>
      </c>
      <c r="J103" s="18" t="e">
        <f t="shared" si="15"/>
        <v>#NUM!</v>
      </c>
      <c r="K103" s="51"/>
      <c r="M103" s="20" t="e">
        <f t="shared" si="18"/>
        <v>#NUM!</v>
      </c>
      <c r="N103" s="18" t="e">
        <f t="shared" si="19"/>
        <v>#NUM!</v>
      </c>
      <c r="O103" s="18" t="e">
        <f t="shared" si="1"/>
        <v>#NUM!</v>
      </c>
      <c r="Q103" s="52">
        <v>38657</v>
      </c>
      <c r="R103" s="39" t="e">
        <f t="shared" si="25"/>
        <v>#NUM!</v>
      </c>
      <c r="S103" s="39">
        <f t="shared" si="22"/>
        <v>0</v>
      </c>
      <c r="T103" s="39" t="e">
        <f t="shared" si="23"/>
        <v>#NUM!</v>
      </c>
      <c r="U103" s="39">
        <f t="shared" si="24"/>
        <v>0</v>
      </c>
      <c r="V103" s="39" t="e">
        <f t="shared" si="20"/>
        <v>#NUM!</v>
      </c>
      <c r="X103" s="49" t="e">
        <f t="shared" si="21"/>
        <v>#NUM!</v>
      </c>
      <c r="Y103" s="49" t="e">
        <f t="shared" si="26"/>
        <v>#NUM!</v>
      </c>
    </row>
    <row r="104" spans="1:25" ht="15" customHeight="1" x14ac:dyDescent="0.2">
      <c r="A104" s="50">
        <v>38687</v>
      </c>
      <c r="B104" s="35">
        <f t="shared" si="14"/>
        <v>0</v>
      </c>
      <c r="C104" s="35"/>
      <c r="D104" s="35"/>
      <c r="E104" s="35"/>
      <c r="F104" s="35">
        <f t="shared" si="16"/>
        <v>0</v>
      </c>
      <c r="G104" s="36"/>
      <c r="H104" s="148"/>
      <c r="I104" s="18" t="e">
        <f t="shared" si="17"/>
        <v>#NUM!</v>
      </c>
      <c r="J104" s="18" t="e">
        <f t="shared" si="15"/>
        <v>#NUM!</v>
      </c>
      <c r="M104" s="20" t="e">
        <f t="shared" si="18"/>
        <v>#NUM!</v>
      </c>
      <c r="N104" s="18" t="e">
        <f t="shared" si="19"/>
        <v>#NUM!</v>
      </c>
      <c r="O104" s="18" t="e">
        <f t="shared" si="1"/>
        <v>#NUM!</v>
      </c>
      <c r="Q104" s="52">
        <v>38687</v>
      </c>
      <c r="R104" s="39" t="e">
        <f t="shared" si="25"/>
        <v>#NUM!</v>
      </c>
      <c r="S104" s="39">
        <f t="shared" si="22"/>
        <v>0</v>
      </c>
      <c r="T104" s="39" t="e">
        <f t="shared" si="23"/>
        <v>#NUM!</v>
      </c>
      <c r="U104" s="39">
        <f t="shared" si="24"/>
        <v>0</v>
      </c>
      <c r="V104" s="39" t="e">
        <f t="shared" si="20"/>
        <v>#NUM!</v>
      </c>
      <c r="X104" s="49" t="e">
        <f t="shared" si="21"/>
        <v>#NUM!</v>
      </c>
      <c r="Y104" s="49" t="e">
        <f t="shared" si="26"/>
        <v>#NUM!</v>
      </c>
    </row>
    <row r="105" spans="1:25" ht="15" customHeight="1" x14ac:dyDescent="0.2">
      <c r="A105" s="50">
        <v>38718</v>
      </c>
      <c r="B105" s="35">
        <f t="shared" si="14"/>
        <v>0</v>
      </c>
      <c r="C105" s="35"/>
      <c r="D105" s="35"/>
      <c r="E105" s="35"/>
      <c r="F105" s="35">
        <f t="shared" si="16"/>
        <v>0</v>
      </c>
      <c r="G105" s="36"/>
      <c r="H105" s="148"/>
      <c r="I105" s="18" t="e">
        <f t="shared" si="17"/>
        <v>#NUM!</v>
      </c>
      <c r="J105" s="18" t="e">
        <f t="shared" si="15"/>
        <v>#NUM!</v>
      </c>
      <c r="M105" s="20" t="e">
        <f t="shared" si="18"/>
        <v>#NUM!</v>
      </c>
      <c r="N105" s="18" t="e">
        <f t="shared" si="19"/>
        <v>#NUM!</v>
      </c>
      <c r="O105" s="18" t="e">
        <f t="shared" si="1"/>
        <v>#NUM!</v>
      </c>
      <c r="Q105" s="52">
        <v>38718</v>
      </c>
      <c r="R105" s="39" t="e">
        <f t="shared" si="25"/>
        <v>#NUM!</v>
      </c>
      <c r="S105" s="39">
        <f t="shared" si="22"/>
        <v>0</v>
      </c>
      <c r="T105" s="39" t="e">
        <f t="shared" si="23"/>
        <v>#NUM!</v>
      </c>
      <c r="U105" s="39">
        <f t="shared" si="24"/>
        <v>0</v>
      </c>
      <c r="V105" s="39" t="e">
        <f t="shared" si="20"/>
        <v>#NUM!</v>
      </c>
      <c r="X105" s="49" t="e">
        <f t="shared" si="21"/>
        <v>#NUM!</v>
      </c>
      <c r="Y105" s="49" t="e">
        <f t="shared" si="26"/>
        <v>#NUM!</v>
      </c>
    </row>
    <row r="106" spans="1:25" ht="15" customHeight="1" x14ac:dyDescent="0.2">
      <c r="A106" s="50">
        <v>38749</v>
      </c>
      <c r="B106" s="35">
        <f t="shared" si="14"/>
        <v>0</v>
      </c>
      <c r="C106" s="35"/>
      <c r="D106" s="35"/>
      <c r="E106" s="35"/>
      <c r="F106" s="35">
        <f t="shared" si="16"/>
        <v>0</v>
      </c>
      <c r="G106" s="36"/>
      <c r="H106" s="148"/>
      <c r="I106" s="18" t="e">
        <f t="shared" si="17"/>
        <v>#NUM!</v>
      </c>
      <c r="J106" s="18" t="e">
        <f t="shared" si="15"/>
        <v>#NUM!</v>
      </c>
      <c r="M106" s="20" t="e">
        <f t="shared" si="18"/>
        <v>#NUM!</v>
      </c>
      <c r="N106" s="18" t="e">
        <f t="shared" si="19"/>
        <v>#NUM!</v>
      </c>
      <c r="O106" s="18" t="e">
        <f t="shared" si="1"/>
        <v>#NUM!</v>
      </c>
      <c r="Q106" s="52">
        <v>38749</v>
      </c>
      <c r="R106" s="39" t="e">
        <f t="shared" si="25"/>
        <v>#NUM!</v>
      </c>
      <c r="S106" s="39">
        <f t="shared" si="22"/>
        <v>0</v>
      </c>
      <c r="T106" s="39" t="e">
        <f t="shared" si="23"/>
        <v>#NUM!</v>
      </c>
      <c r="U106" s="39">
        <f t="shared" si="24"/>
        <v>0</v>
      </c>
      <c r="V106" s="39" t="e">
        <f t="shared" si="20"/>
        <v>#NUM!</v>
      </c>
      <c r="X106" s="49" t="e">
        <f t="shared" si="21"/>
        <v>#NUM!</v>
      </c>
      <c r="Y106" s="49" t="e">
        <f t="shared" si="26"/>
        <v>#NUM!</v>
      </c>
    </row>
    <row r="107" spans="1:25" ht="15" customHeight="1" x14ac:dyDescent="0.2">
      <c r="A107" s="50">
        <v>38777</v>
      </c>
      <c r="B107" s="35">
        <f t="shared" si="14"/>
        <v>0</v>
      </c>
      <c r="C107" s="35"/>
      <c r="D107" s="35"/>
      <c r="E107" s="35"/>
      <c r="F107" s="35">
        <f t="shared" si="16"/>
        <v>0</v>
      </c>
      <c r="G107" s="36"/>
      <c r="H107" s="148"/>
      <c r="I107" s="18" t="e">
        <f t="shared" si="17"/>
        <v>#NUM!</v>
      </c>
      <c r="J107" s="18" t="e">
        <f t="shared" si="15"/>
        <v>#NUM!</v>
      </c>
      <c r="M107" s="20" t="e">
        <f t="shared" si="18"/>
        <v>#NUM!</v>
      </c>
      <c r="N107" s="18" t="e">
        <f t="shared" si="19"/>
        <v>#NUM!</v>
      </c>
      <c r="O107" s="18" t="e">
        <f t="shared" si="1"/>
        <v>#NUM!</v>
      </c>
      <c r="Q107" s="52">
        <v>38777</v>
      </c>
      <c r="R107" s="39" t="e">
        <f t="shared" si="25"/>
        <v>#NUM!</v>
      </c>
      <c r="S107" s="39">
        <f t="shared" si="22"/>
        <v>0</v>
      </c>
      <c r="T107" s="39" t="e">
        <f t="shared" si="23"/>
        <v>#NUM!</v>
      </c>
      <c r="U107" s="39">
        <f t="shared" si="24"/>
        <v>0</v>
      </c>
      <c r="V107" s="39" t="e">
        <f t="shared" si="20"/>
        <v>#NUM!</v>
      </c>
      <c r="X107" s="49" t="e">
        <f t="shared" si="21"/>
        <v>#NUM!</v>
      </c>
      <c r="Y107" s="49" t="e">
        <f t="shared" si="26"/>
        <v>#NUM!</v>
      </c>
    </row>
    <row r="108" spans="1:25" ht="15" customHeight="1" x14ac:dyDescent="0.2">
      <c r="A108" s="50">
        <v>38808</v>
      </c>
      <c r="B108" s="35">
        <f t="shared" si="14"/>
        <v>0</v>
      </c>
      <c r="C108" s="35"/>
      <c r="D108" s="35"/>
      <c r="E108" s="35"/>
      <c r="F108" s="35">
        <f t="shared" si="16"/>
        <v>0</v>
      </c>
      <c r="G108" s="36"/>
      <c r="H108" s="148"/>
      <c r="I108" s="18" t="e">
        <f t="shared" si="17"/>
        <v>#NUM!</v>
      </c>
      <c r="J108" s="18" t="e">
        <f t="shared" si="15"/>
        <v>#NUM!</v>
      </c>
      <c r="M108" s="20" t="e">
        <f t="shared" si="18"/>
        <v>#NUM!</v>
      </c>
      <c r="N108" s="18" t="e">
        <f t="shared" si="19"/>
        <v>#NUM!</v>
      </c>
      <c r="O108" s="18" t="e">
        <f t="shared" si="1"/>
        <v>#NUM!</v>
      </c>
      <c r="Q108" s="52">
        <v>38808</v>
      </c>
      <c r="R108" s="39" t="e">
        <f t="shared" si="25"/>
        <v>#NUM!</v>
      </c>
      <c r="S108" s="39">
        <f t="shared" si="22"/>
        <v>0</v>
      </c>
      <c r="T108" s="39" t="e">
        <f t="shared" si="23"/>
        <v>#NUM!</v>
      </c>
      <c r="U108" s="39">
        <f t="shared" si="24"/>
        <v>0</v>
      </c>
      <c r="V108" s="39" t="e">
        <f t="shared" si="20"/>
        <v>#NUM!</v>
      </c>
      <c r="X108" s="49" t="e">
        <f t="shared" si="21"/>
        <v>#NUM!</v>
      </c>
      <c r="Y108" s="49" t="e">
        <f t="shared" si="26"/>
        <v>#NUM!</v>
      </c>
    </row>
    <row r="109" spans="1:25" ht="15" customHeight="1" x14ac:dyDescent="0.2">
      <c r="A109" s="50">
        <v>38838</v>
      </c>
      <c r="B109" s="35">
        <f t="shared" si="14"/>
        <v>0</v>
      </c>
      <c r="C109" s="35"/>
      <c r="D109" s="35"/>
      <c r="E109" s="35"/>
      <c r="F109" s="35">
        <f t="shared" si="16"/>
        <v>0</v>
      </c>
      <c r="G109" s="36"/>
      <c r="H109" s="148"/>
      <c r="I109" s="18" t="e">
        <f t="shared" si="17"/>
        <v>#NUM!</v>
      </c>
      <c r="J109" s="18" t="e">
        <f t="shared" si="15"/>
        <v>#NUM!</v>
      </c>
      <c r="M109" s="20" t="e">
        <f t="shared" si="18"/>
        <v>#NUM!</v>
      </c>
      <c r="N109" s="18" t="e">
        <f t="shared" si="19"/>
        <v>#NUM!</v>
      </c>
      <c r="O109" s="18" t="e">
        <f t="shared" si="1"/>
        <v>#NUM!</v>
      </c>
      <c r="Q109" s="52">
        <v>38838</v>
      </c>
      <c r="R109" s="39" t="e">
        <f t="shared" si="25"/>
        <v>#NUM!</v>
      </c>
      <c r="S109" s="39">
        <f t="shared" si="22"/>
        <v>0</v>
      </c>
      <c r="T109" s="39" t="e">
        <f t="shared" si="23"/>
        <v>#NUM!</v>
      </c>
      <c r="U109" s="39">
        <f t="shared" si="24"/>
        <v>0</v>
      </c>
      <c r="V109" s="39" t="e">
        <f t="shared" si="20"/>
        <v>#NUM!</v>
      </c>
      <c r="X109" s="49" t="e">
        <f t="shared" si="21"/>
        <v>#NUM!</v>
      </c>
      <c r="Y109" s="49" t="e">
        <f t="shared" si="26"/>
        <v>#NUM!</v>
      </c>
    </row>
    <row r="110" spans="1:25" ht="15" customHeight="1" x14ac:dyDescent="0.2">
      <c r="A110" s="50">
        <v>38869</v>
      </c>
      <c r="B110" s="35">
        <f t="shared" si="14"/>
        <v>0</v>
      </c>
      <c r="C110" s="35"/>
      <c r="D110" s="35"/>
      <c r="E110" s="35"/>
      <c r="F110" s="35">
        <f t="shared" si="16"/>
        <v>0</v>
      </c>
      <c r="G110" s="36"/>
      <c r="H110" s="148"/>
      <c r="I110" s="18" t="e">
        <f t="shared" si="17"/>
        <v>#NUM!</v>
      </c>
      <c r="J110" s="18" t="e">
        <f t="shared" si="15"/>
        <v>#NUM!</v>
      </c>
      <c r="M110" s="20" t="e">
        <f t="shared" si="18"/>
        <v>#NUM!</v>
      </c>
      <c r="N110" s="18" t="e">
        <f t="shared" si="19"/>
        <v>#NUM!</v>
      </c>
      <c r="O110" s="18" t="e">
        <f t="shared" si="1"/>
        <v>#NUM!</v>
      </c>
      <c r="Q110" s="52">
        <v>38869</v>
      </c>
      <c r="R110" s="39" t="e">
        <f t="shared" si="25"/>
        <v>#NUM!</v>
      </c>
      <c r="S110" s="39">
        <f t="shared" si="22"/>
        <v>0</v>
      </c>
      <c r="T110" s="39" t="e">
        <f t="shared" si="23"/>
        <v>#NUM!</v>
      </c>
      <c r="U110" s="39">
        <f t="shared" si="24"/>
        <v>0</v>
      </c>
      <c r="V110" s="39" t="e">
        <f t="shared" si="20"/>
        <v>#NUM!</v>
      </c>
      <c r="X110" s="49" t="e">
        <f t="shared" si="21"/>
        <v>#NUM!</v>
      </c>
      <c r="Y110" s="49" t="e">
        <f t="shared" si="26"/>
        <v>#NUM!</v>
      </c>
    </row>
    <row r="111" spans="1:25" ht="15" customHeight="1" x14ac:dyDescent="0.2">
      <c r="A111" s="50">
        <v>38899</v>
      </c>
      <c r="B111" s="35">
        <f t="shared" si="14"/>
        <v>0</v>
      </c>
      <c r="C111" s="35"/>
      <c r="D111" s="35"/>
      <c r="E111" s="35"/>
      <c r="F111" s="35">
        <f t="shared" si="16"/>
        <v>0</v>
      </c>
      <c r="G111" s="36"/>
      <c r="H111" s="148"/>
      <c r="I111" s="18" t="e">
        <f t="shared" si="17"/>
        <v>#NUM!</v>
      </c>
      <c r="J111" s="18" t="e">
        <f t="shared" si="15"/>
        <v>#NUM!</v>
      </c>
      <c r="K111" s="51"/>
      <c r="M111" s="20" t="e">
        <f t="shared" si="18"/>
        <v>#NUM!</v>
      </c>
      <c r="N111" s="18" t="e">
        <f t="shared" si="19"/>
        <v>#NUM!</v>
      </c>
      <c r="O111" s="18" t="e">
        <f t="shared" si="1"/>
        <v>#NUM!</v>
      </c>
      <c r="Q111" s="52">
        <v>38899</v>
      </c>
      <c r="R111" s="39" t="e">
        <f t="shared" si="25"/>
        <v>#NUM!</v>
      </c>
      <c r="S111" s="39">
        <f t="shared" si="22"/>
        <v>0</v>
      </c>
      <c r="T111" s="39" t="e">
        <f t="shared" si="23"/>
        <v>#NUM!</v>
      </c>
      <c r="U111" s="39">
        <f t="shared" si="24"/>
        <v>0</v>
      </c>
      <c r="V111" s="39" t="e">
        <f t="shared" si="20"/>
        <v>#NUM!</v>
      </c>
      <c r="X111" s="49" t="e">
        <f t="shared" si="21"/>
        <v>#NUM!</v>
      </c>
      <c r="Y111" s="49" t="e">
        <f t="shared" si="26"/>
        <v>#NUM!</v>
      </c>
    </row>
    <row r="112" spans="1:25" ht="15" customHeight="1" x14ac:dyDescent="0.2">
      <c r="A112" s="50">
        <v>38930</v>
      </c>
      <c r="B112" s="35">
        <f t="shared" si="14"/>
        <v>0</v>
      </c>
      <c r="C112" s="35"/>
      <c r="D112" s="35"/>
      <c r="E112" s="35"/>
      <c r="F112" s="35">
        <f t="shared" si="16"/>
        <v>0</v>
      </c>
      <c r="G112" s="36"/>
      <c r="H112" s="148"/>
      <c r="I112" s="18" t="e">
        <f t="shared" si="17"/>
        <v>#NUM!</v>
      </c>
      <c r="J112" s="18" t="e">
        <f t="shared" si="15"/>
        <v>#NUM!</v>
      </c>
      <c r="M112" s="20" t="e">
        <f t="shared" si="18"/>
        <v>#NUM!</v>
      </c>
      <c r="N112" s="18" t="e">
        <f t="shared" si="19"/>
        <v>#NUM!</v>
      </c>
      <c r="O112" s="18" t="e">
        <f t="shared" si="1"/>
        <v>#NUM!</v>
      </c>
      <c r="Q112" s="52">
        <v>38930</v>
      </c>
      <c r="R112" s="39" t="e">
        <f t="shared" si="25"/>
        <v>#NUM!</v>
      </c>
      <c r="S112" s="39">
        <f t="shared" si="22"/>
        <v>0</v>
      </c>
      <c r="T112" s="39" t="e">
        <f t="shared" si="23"/>
        <v>#NUM!</v>
      </c>
      <c r="U112" s="39">
        <f t="shared" si="24"/>
        <v>0</v>
      </c>
      <c r="V112" s="39" t="e">
        <f t="shared" si="20"/>
        <v>#NUM!</v>
      </c>
      <c r="X112" s="49" t="e">
        <f t="shared" si="21"/>
        <v>#NUM!</v>
      </c>
      <c r="Y112" s="49" t="e">
        <f t="shared" si="26"/>
        <v>#NUM!</v>
      </c>
    </row>
    <row r="113" spans="1:25" ht="15" customHeight="1" x14ac:dyDescent="0.2">
      <c r="A113" s="50">
        <v>38961</v>
      </c>
      <c r="B113" s="35">
        <f t="shared" si="14"/>
        <v>0</v>
      </c>
      <c r="C113" s="35"/>
      <c r="D113" s="35"/>
      <c r="E113" s="35"/>
      <c r="F113" s="35">
        <f t="shared" si="16"/>
        <v>0</v>
      </c>
      <c r="G113" s="36"/>
      <c r="H113" s="148"/>
      <c r="I113" s="18" t="e">
        <f t="shared" si="17"/>
        <v>#NUM!</v>
      </c>
      <c r="J113" s="18" t="e">
        <f t="shared" si="15"/>
        <v>#NUM!</v>
      </c>
      <c r="M113" s="20" t="e">
        <f t="shared" si="18"/>
        <v>#NUM!</v>
      </c>
      <c r="N113" s="18" t="e">
        <f t="shared" si="19"/>
        <v>#NUM!</v>
      </c>
      <c r="O113" s="18" t="e">
        <f t="shared" si="1"/>
        <v>#NUM!</v>
      </c>
      <c r="Q113" s="52">
        <v>38961</v>
      </c>
      <c r="R113" s="39" t="e">
        <f t="shared" si="25"/>
        <v>#NUM!</v>
      </c>
      <c r="S113" s="39">
        <f t="shared" si="22"/>
        <v>0</v>
      </c>
      <c r="T113" s="39" t="e">
        <f t="shared" si="23"/>
        <v>#NUM!</v>
      </c>
      <c r="U113" s="39">
        <f t="shared" si="24"/>
        <v>0</v>
      </c>
      <c r="V113" s="39" t="e">
        <f t="shared" si="20"/>
        <v>#NUM!</v>
      </c>
      <c r="X113" s="49" t="e">
        <f t="shared" si="21"/>
        <v>#NUM!</v>
      </c>
      <c r="Y113" s="49" t="e">
        <f t="shared" si="26"/>
        <v>#NUM!</v>
      </c>
    </row>
    <row r="114" spans="1:25" ht="15" customHeight="1" x14ac:dyDescent="0.2">
      <c r="A114" s="50">
        <v>38991</v>
      </c>
      <c r="B114" s="35">
        <f t="shared" si="14"/>
        <v>0</v>
      </c>
      <c r="C114" s="35"/>
      <c r="D114" s="35"/>
      <c r="E114" s="35"/>
      <c r="F114" s="35">
        <f t="shared" si="16"/>
        <v>0</v>
      </c>
      <c r="G114" s="36"/>
      <c r="H114" s="148"/>
      <c r="I114" s="18" t="e">
        <f t="shared" si="17"/>
        <v>#NUM!</v>
      </c>
      <c r="J114" s="18" t="e">
        <f t="shared" si="15"/>
        <v>#NUM!</v>
      </c>
      <c r="M114" s="20" t="e">
        <f t="shared" si="18"/>
        <v>#NUM!</v>
      </c>
      <c r="N114" s="18" t="e">
        <f t="shared" si="19"/>
        <v>#NUM!</v>
      </c>
      <c r="O114" s="18" t="e">
        <f t="shared" si="1"/>
        <v>#NUM!</v>
      </c>
      <c r="Q114" s="52">
        <v>38991</v>
      </c>
      <c r="R114" s="39" t="e">
        <f t="shared" si="25"/>
        <v>#NUM!</v>
      </c>
      <c r="S114" s="39">
        <f t="shared" si="22"/>
        <v>0</v>
      </c>
      <c r="T114" s="39" t="e">
        <f t="shared" si="23"/>
        <v>#NUM!</v>
      </c>
      <c r="U114" s="39">
        <f t="shared" si="24"/>
        <v>0</v>
      </c>
      <c r="V114" s="39" t="e">
        <f t="shared" si="20"/>
        <v>#NUM!</v>
      </c>
      <c r="X114" s="49" t="e">
        <f t="shared" si="21"/>
        <v>#NUM!</v>
      </c>
      <c r="Y114" s="49" t="e">
        <f t="shared" si="26"/>
        <v>#NUM!</v>
      </c>
    </row>
    <row r="115" spans="1:25" ht="15" customHeight="1" x14ac:dyDescent="0.2">
      <c r="A115" s="50">
        <v>39022</v>
      </c>
      <c r="B115" s="35">
        <f t="shared" si="14"/>
        <v>0</v>
      </c>
      <c r="C115" s="35"/>
      <c r="D115" s="35"/>
      <c r="E115" s="35"/>
      <c r="F115" s="35">
        <f t="shared" si="16"/>
        <v>0</v>
      </c>
      <c r="G115" s="36"/>
      <c r="H115" s="148"/>
      <c r="I115" s="18" t="e">
        <f t="shared" si="17"/>
        <v>#NUM!</v>
      </c>
      <c r="J115" s="18" t="e">
        <f t="shared" si="15"/>
        <v>#NUM!</v>
      </c>
      <c r="M115" s="20" t="e">
        <f t="shared" si="18"/>
        <v>#NUM!</v>
      </c>
      <c r="N115" s="18" t="e">
        <f t="shared" si="19"/>
        <v>#NUM!</v>
      </c>
      <c r="O115" s="18" t="e">
        <f t="shared" si="1"/>
        <v>#NUM!</v>
      </c>
      <c r="Q115" s="52">
        <v>39022</v>
      </c>
      <c r="R115" s="39" t="e">
        <f t="shared" si="25"/>
        <v>#NUM!</v>
      </c>
      <c r="S115" s="39">
        <f t="shared" si="22"/>
        <v>0</v>
      </c>
      <c r="T115" s="39" t="e">
        <f t="shared" si="23"/>
        <v>#NUM!</v>
      </c>
      <c r="U115" s="39">
        <f t="shared" si="24"/>
        <v>0</v>
      </c>
      <c r="V115" s="39" t="e">
        <f t="shared" si="20"/>
        <v>#NUM!</v>
      </c>
      <c r="X115" s="49" t="e">
        <f t="shared" si="21"/>
        <v>#NUM!</v>
      </c>
      <c r="Y115" s="49" t="e">
        <f t="shared" si="26"/>
        <v>#NUM!</v>
      </c>
    </row>
    <row r="116" spans="1:25" ht="15" customHeight="1" x14ac:dyDescent="0.2">
      <c r="A116" s="50">
        <v>39052</v>
      </c>
      <c r="B116" s="35">
        <f t="shared" si="14"/>
        <v>0</v>
      </c>
      <c r="C116" s="35"/>
      <c r="D116" s="35"/>
      <c r="E116" s="35"/>
      <c r="F116" s="35">
        <f t="shared" si="16"/>
        <v>0</v>
      </c>
      <c r="G116" s="36"/>
      <c r="H116" s="148"/>
      <c r="I116" s="18" t="e">
        <f t="shared" si="17"/>
        <v>#NUM!</v>
      </c>
      <c r="J116" s="18" t="e">
        <f t="shared" si="15"/>
        <v>#NUM!</v>
      </c>
      <c r="M116" s="20" t="e">
        <f t="shared" si="18"/>
        <v>#NUM!</v>
      </c>
      <c r="N116" s="18" t="e">
        <f t="shared" si="19"/>
        <v>#NUM!</v>
      </c>
      <c r="O116" s="18" t="e">
        <f t="shared" si="1"/>
        <v>#NUM!</v>
      </c>
      <c r="Q116" s="52">
        <v>39052</v>
      </c>
      <c r="R116" s="39" t="e">
        <f t="shared" si="25"/>
        <v>#NUM!</v>
      </c>
      <c r="S116" s="39">
        <f t="shared" si="22"/>
        <v>0</v>
      </c>
      <c r="T116" s="39" t="e">
        <f t="shared" si="23"/>
        <v>#NUM!</v>
      </c>
      <c r="U116" s="39">
        <f t="shared" si="24"/>
        <v>0</v>
      </c>
      <c r="V116" s="39" t="e">
        <f t="shared" si="20"/>
        <v>#NUM!</v>
      </c>
      <c r="X116" s="49" t="e">
        <f t="shared" si="21"/>
        <v>#NUM!</v>
      </c>
      <c r="Y116" s="49" t="e">
        <f t="shared" si="26"/>
        <v>#NUM!</v>
      </c>
    </row>
    <row r="117" spans="1:25" ht="15" customHeight="1" x14ac:dyDescent="0.2">
      <c r="A117" s="50">
        <v>39083</v>
      </c>
      <c r="B117" s="35">
        <f t="shared" si="14"/>
        <v>0</v>
      </c>
      <c r="C117" s="35"/>
      <c r="D117" s="35"/>
      <c r="E117" s="35"/>
      <c r="F117" s="35">
        <f t="shared" si="16"/>
        <v>0</v>
      </c>
      <c r="G117" s="36"/>
      <c r="H117" s="148"/>
      <c r="I117" s="18" t="e">
        <f t="shared" si="17"/>
        <v>#NUM!</v>
      </c>
      <c r="J117" s="18" t="e">
        <f t="shared" si="15"/>
        <v>#NUM!</v>
      </c>
      <c r="K117" s="19"/>
      <c r="M117" s="20" t="e">
        <f t="shared" si="18"/>
        <v>#NUM!</v>
      </c>
      <c r="N117" s="18" t="e">
        <f t="shared" si="19"/>
        <v>#NUM!</v>
      </c>
      <c r="O117" s="18" t="e">
        <f t="shared" si="1"/>
        <v>#NUM!</v>
      </c>
      <c r="Q117" s="52">
        <v>39083</v>
      </c>
      <c r="R117" s="39" t="e">
        <f t="shared" si="25"/>
        <v>#NUM!</v>
      </c>
      <c r="S117" s="39">
        <f t="shared" si="22"/>
        <v>0</v>
      </c>
      <c r="T117" s="39" t="e">
        <f t="shared" si="23"/>
        <v>#NUM!</v>
      </c>
      <c r="U117" s="39">
        <f t="shared" si="24"/>
        <v>0</v>
      </c>
      <c r="V117" s="39" t="e">
        <f t="shared" si="20"/>
        <v>#NUM!</v>
      </c>
      <c r="X117" s="49" t="e">
        <f t="shared" si="21"/>
        <v>#NUM!</v>
      </c>
      <c r="Y117" s="49" t="e">
        <f t="shared" si="26"/>
        <v>#NUM!</v>
      </c>
    </row>
    <row r="118" spans="1:25" ht="15" customHeight="1" x14ac:dyDescent="0.2">
      <c r="A118" s="50">
        <v>39114</v>
      </c>
      <c r="B118" s="35">
        <f t="shared" si="14"/>
        <v>0</v>
      </c>
      <c r="C118" s="35"/>
      <c r="D118" s="35"/>
      <c r="E118" s="35"/>
      <c r="F118" s="35">
        <f t="shared" si="16"/>
        <v>0</v>
      </c>
      <c r="G118" s="36"/>
      <c r="H118" s="148"/>
      <c r="I118" s="18" t="e">
        <f t="shared" si="17"/>
        <v>#NUM!</v>
      </c>
      <c r="J118" s="18" t="e">
        <f t="shared" si="15"/>
        <v>#NUM!</v>
      </c>
      <c r="M118" s="20" t="e">
        <f t="shared" si="18"/>
        <v>#NUM!</v>
      </c>
      <c r="N118" s="18" t="e">
        <f t="shared" si="19"/>
        <v>#NUM!</v>
      </c>
      <c r="O118" s="18" t="e">
        <f t="shared" ref="O118:O181" si="27">N118/12</f>
        <v>#NUM!</v>
      </c>
      <c r="Q118" s="52">
        <v>39114</v>
      </c>
      <c r="R118" s="39" t="e">
        <f t="shared" si="25"/>
        <v>#NUM!</v>
      </c>
      <c r="S118" s="39">
        <f t="shared" si="22"/>
        <v>0</v>
      </c>
      <c r="T118" s="39" t="e">
        <f t="shared" si="23"/>
        <v>#NUM!</v>
      </c>
      <c r="U118" s="39">
        <f t="shared" si="24"/>
        <v>0</v>
      </c>
      <c r="V118" s="39" t="e">
        <f t="shared" si="20"/>
        <v>#NUM!</v>
      </c>
      <c r="X118" s="49" t="e">
        <f t="shared" si="21"/>
        <v>#NUM!</v>
      </c>
      <c r="Y118" s="49" t="e">
        <f t="shared" si="26"/>
        <v>#NUM!</v>
      </c>
    </row>
    <row r="119" spans="1:25" ht="15" customHeight="1" x14ac:dyDescent="0.2">
      <c r="A119" s="50">
        <v>39142</v>
      </c>
      <c r="B119" s="35">
        <f t="shared" si="14"/>
        <v>0</v>
      </c>
      <c r="C119" s="35"/>
      <c r="D119" s="35"/>
      <c r="E119" s="35"/>
      <c r="F119" s="35">
        <f t="shared" si="16"/>
        <v>0</v>
      </c>
      <c r="G119" s="36"/>
      <c r="H119" s="148"/>
      <c r="I119" s="18" t="e">
        <f t="shared" si="17"/>
        <v>#NUM!</v>
      </c>
      <c r="J119" s="18" t="e">
        <f t="shared" si="15"/>
        <v>#NUM!</v>
      </c>
      <c r="M119" s="20" t="e">
        <f t="shared" si="18"/>
        <v>#NUM!</v>
      </c>
      <c r="N119" s="18" t="e">
        <f t="shared" si="19"/>
        <v>#NUM!</v>
      </c>
      <c r="O119" s="18" t="e">
        <f t="shared" si="27"/>
        <v>#NUM!</v>
      </c>
      <c r="Q119" s="52">
        <v>39142</v>
      </c>
      <c r="R119" s="39" t="e">
        <f t="shared" si="25"/>
        <v>#NUM!</v>
      </c>
      <c r="S119" s="39">
        <f t="shared" si="22"/>
        <v>0</v>
      </c>
      <c r="T119" s="39" t="e">
        <f t="shared" si="23"/>
        <v>#NUM!</v>
      </c>
      <c r="U119" s="39">
        <f t="shared" si="24"/>
        <v>0</v>
      </c>
      <c r="V119" s="39" t="e">
        <f t="shared" si="20"/>
        <v>#NUM!</v>
      </c>
      <c r="X119" s="49" t="e">
        <f t="shared" si="21"/>
        <v>#NUM!</v>
      </c>
      <c r="Y119" s="49" t="e">
        <f t="shared" si="26"/>
        <v>#NUM!</v>
      </c>
    </row>
    <row r="120" spans="1:25" ht="15" customHeight="1" x14ac:dyDescent="0.2">
      <c r="A120" s="50">
        <v>39173</v>
      </c>
      <c r="B120" s="35">
        <f t="shared" si="14"/>
        <v>0</v>
      </c>
      <c r="C120" s="35"/>
      <c r="D120" s="35"/>
      <c r="E120" s="35"/>
      <c r="F120" s="35">
        <f t="shared" si="16"/>
        <v>0</v>
      </c>
      <c r="G120" s="36"/>
      <c r="H120" s="148"/>
      <c r="I120" s="18" t="e">
        <f t="shared" si="17"/>
        <v>#NUM!</v>
      </c>
      <c r="J120" s="18" t="e">
        <f t="shared" si="15"/>
        <v>#NUM!</v>
      </c>
      <c r="M120" s="20" t="e">
        <f t="shared" si="18"/>
        <v>#NUM!</v>
      </c>
      <c r="N120" s="18" t="e">
        <f t="shared" si="19"/>
        <v>#NUM!</v>
      </c>
      <c r="O120" s="18" t="e">
        <f t="shared" si="27"/>
        <v>#NUM!</v>
      </c>
      <c r="Q120" s="52">
        <v>39173</v>
      </c>
      <c r="R120" s="39" t="e">
        <f t="shared" si="25"/>
        <v>#NUM!</v>
      </c>
      <c r="S120" s="39">
        <f t="shared" si="22"/>
        <v>0</v>
      </c>
      <c r="T120" s="39" t="e">
        <f t="shared" si="23"/>
        <v>#NUM!</v>
      </c>
      <c r="U120" s="39">
        <f t="shared" si="24"/>
        <v>0</v>
      </c>
      <c r="V120" s="39" t="e">
        <f t="shared" si="20"/>
        <v>#NUM!</v>
      </c>
      <c r="X120" s="49" t="e">
        <f t="shared" si="21"/>
        <v>#NUM!</v>
      </c>
      <c r="Y120" s="49" t="e">
        <f t="shared" si="26"/>
        <v>#NUM!</v>
      </c>
    </row>
    <row r="121" spans="1:25" ht="15" customHeight="1" x14ac:dyDescent="0.2">
      <c r="A121" s="50">
        <v>39203</v>
      </c>
      <c r="B121" s="35">
        <f t="shared" si="14"/>
        <v>0</v>
      </c>
      <c r="C121" s="35"/>
      <c r="D121" s="35"/>
      <c r="E121" s="35"/>
      <c r="F121" s="35">
        <f t="shared" si="16"/>
        <v>0</v>
      </c>
      <c r="G121" s="36"/>
      <c r="H121" s="148"/>
      <c r="I121" s="18" t="e">
        <f t="shared" si="17"/>
        <v>#NUM!</v>
      </c>
      <c r="J121" s="18" t="e">
        <f t="shared" si="15"/>
        <v>#NUM!</v>
      </c>
      <c r="M121" s="20" t="e">
        <f t="shared" si="18"/>
        <v>#NUM!</v>
      </c>
      <c r="N121" s="18" t="e">
        <f t="shared" si="19"/>
        <v>#NUM!</v>
      </c>
      <c r="O121" s="18" t="e">
        <f t="shared" si="27"/>
        <v>#NUM!</v>
      </c>
      <c r="Q121" s="52">
        <v>39203</v>
      </c>
      <c r="R121" s="39" t="e">
        <f t="shared" si="25"/>
        <v>#NUM!</v>
      </c>
      <c r="S121" s="39">
        <f t="shared" si="22"/>
        <v>0</v>
      </c>
      <c r="T121" s="39" t="e">
        <f t="shared" si="23"/>
        <v>#NUM!</v>
      </c>
      <c r="U121" s="39">
        <f t="shared" si="24"/>
        <v>0</v>
      </c>
      <c r="V121" s="39" t="e">
        <f t="shared" si="20"/>
        <v>#NUM!</v>
      </c>
      <c r="X121" s="49" t="e">
        <f t="shared" si="21"/>
        <v>#NUM!</v>
      </c>
      <c r="Y121" s="49" t="e">
        <f t="shared" si="26"/>
        <v>#NUM!</v>
      </c>
    </row>
    <row r="122" spans="1:25" ht="15" customHeight="1" x14ac:dyDescent="0.2">
      <c r="A122" s="50">
        <v>39234</v>
      </c>
      <c r="B122" s="35">
        <f t="shared" si="14"/>
        <v>0</v>
      </c>
      <c r="C122" s="35"/>
      <c r="D122" s="35"/>
      <c r="E122" s="35"/>
      <c r="F122" s="35">
        <f t="shared" si="16"/>
        <v>0</v>
      </c>
      <c r="G122" s="36"/>
      <c r="H122" s="148"/>
      <c r="I122" s="18" t="e">
        <f t="shared" si="17"/>
        <v>#NUM!</v>
      </c>
      <c r="J122" s="18" t="e">
        <f t="shared" si="15"/>
        <v>#NUM!</v>
      </c>
      <c r="M122" s="20" t="e">
        <f t="shared" si="18"/>
        <v>#NUM!</v>
      </c>
      <c r="N122" s="18" t="e">
        <f t="shared" si="19"/>
        <v>#NUM!</v>
      </c>
      <c r="O122" s="18" t="e">
        <f t="shared" si="27"/>
        <v>#NUM!</v>
      </c>
      <c r="Q122" s="52">
        <v>39234</v>
      </c>
      <c r="R122" s="39" t="e">
        <f t="shared" si="25"/>
        <v>#NUM!</v>
      </c>
      <c r="S122" s="39">
        <f t="shared" si="22"/>
        <v>0</v>
      </c>
      <c r="T122" s="39" t="e">
        <f t="shared" si="23"/>
        <v>#NUM!</v>
      </c>
      <c r="U122" s="39">
        <f t="shared" si="24"/>
        <v>0</v>
      </c>
      <c r="V122" s="39" t="e">
        <f t="shared" si="20"/>
        <v>#NUM!</v>
      </c>
      <c r="X122" s="49" t="e">
        <f t="shared" si="21"/>
        <v>#NUM!</v>
      </c>
      <c r="Y122" s="49" t="e">
        <f t="shared" si="26"/>
        <v>#NUM!</v>
      </c>
    </row>
    <row r="123" spans="1:25" ht="15" customHeight="1" x14ac:dyDescent="0.2">
      <c r="A123" s="50">
        <v>39264</v>
      </c>
      <c r="B123" s="35">
        <f t="shared" si="14"/>
        <v>0</v>
      </c>
      <c r="C123" s="35"/>
      <c r="D123" s="35"/>
      <c r="E123" s="35"/>
      <c r="F123" s="35">
        <f t="shared" si="16"/>
        <v>0</v>
      </c>
      <c r="G123" s="36"/>
      <c r="H123" s="148"/>
      <c r="I123" s="18" t="e">
        <f t="shared" si="17"/>
        <v>#NUM!</v>
      </c>
      <c r="J123" s="18" t="e">
        <f t="shared" si="15"/>
        <v>#NUM!</v>
      </c>
      <c r="M123" s="20" t="e">
        <f t="shared" si="18"/>
        <v>#NUM!</v>
      </c>
      <c r="N123" s="18" t="e">
        <f t="shared" si="19"/>
        <v>#NUM!</v>
      </c>
      <c r="O123" s="18" t="e">
        <f t="shared" si="27"/>
        <v>#NUM!</v>
      </c>
      <c r="Q123" s="52">
        <v>39264</v>
      </c>
      <c r="R123" s="39" t="e">
        <f t="shared" si="25"/>
        <v>#NUM!</v>
      </c>
      <c r="S123" s="39">
        <f t="shared" si="22"/>
        <v>0</v>
      </c>
      <c r="T123" s="39" t="e">
        <f t="shared" si="23"/>
        <v>#NUM!</v>
      </c>
      <c r="U123" s="39">
        <f t="shared" si="24"/>
        <v>0</v>
      </c>
      <c r="V123" s="39" t="e">
        <f t="shared" si="20"/>
        <v>#NUM!</v>
      </c>
      <c r="X123" s="49" t="e">
        <f t="shared" si="21"/>
        <v>#NUM!</v>
      </c>
      <c r="Y123" s="49" t="e">
        <f t="shared" si="26"/>
        <v>#NUM!</v>
      </c>
    </row>
    <row r="124" spans="1:25" ht="15" customHeight="1" x14ac:dyDescent="0.2">
      <c r="A124" s="50">
        <v>39295</v>
      </c>
      <c r="B124" s="35">
        <f t="shared" si="14"/>
        <v>0</v>
      </c>
      <c r="C124" s="35"/>
      <c r="D124" s="35"/>
      <c r="E124" s="35"/>
      <c r="F124" s="35">
        <f t="shared" si="16"/>
        <v>0</v>
      </c>
      <c r="G124" s="36"/>
      <c r="H124" s="148"/>
      <c r="I124" s="18" t="e">
        <f t="shared" si="17"/>
        <v>#NUM!</v>
      </c>
      <c r="J124" s="18" t="e">
        <f t="shared" si="15"/>
        <v>#NUM!</v>
      </c>
      <c r="M124" s="20" t="e">
        <f t="shared" si="18"/>
        <v>#NUM!</v>
      </c>
      <c r="N124" s="18" t="e">
        <f t="shared" si="19"/>
        <v>#NUM!</v>
      </c>
      <c r="O124" s="18" t="e">
        <f t="shared" si="27"/>
        <v>#NUM!</v>
      </c>
      <c r="Q124" s="52">
        <v>39295</v>
      </c>
      <c r="R124" s="39" t="e">
        <f t="shared" si="25"/>
        <v>#NUM!</v>
      </c>
      <c r="S124" s="39">
        <f t="shared" si="22"/>
        <v>0</v>
      </c>
      <c r="T124" s="39" t="e">
        <f t="shared" si="23"/>
        <v>#NUM!</v>
      </c>
      <c r="U124" s="39">
        <f t="shared" si="24"/>
        <v>0</v>
      </c>
      <c r="V124" s="39" t="e">
        <f t="shared" si="20"/>
        <v>#NUM!</v>
      </c>
      <c r="X124" s="49" t="e">
        <f t="shared" si="21"/>
        <v>#NUM!</v>
      </c>
      <c r="Y124" s="49" t="e">
        <f t="shared" si="26"/>
        <v>#NUM!</v>
      </c>
    </row>
    <row r="125" spans="1:25" ht="15" customHeight="1" x14ac:dyDescent="0.2">
      <c r="A125" s="50">
        <v>39326</v>
      </c>
      <c r="B125" s="35">
        <f t="shared" si="14"/>
        <v>0</v>
      </c>
      <c r="C125" s="35"/>
      <c r="D125" s="35"/>
      <c r="E125" s="35"/>
      <c r="F125" s="35">
        <f t="shared" si="16"/>
        <v>0</v>
      </c>
      <c r="G125" s="36"/>
      <c r="H125" s="148"/>
      <c r="I125" s="18" t="e">
        <f t="shared" si="17"/>
        <v>#NUM!</v>
      </c>
      <c r="J125" s="18" t="e">
        <f t="shared" si="15"/>
        <v>#NUM!</v>
      </c>
      <c r="M125" s="20" t="e">
        <f t="shared" si="18"/>
        <v>#NUM!</v>
      </c>
      <c r="N125" s="18" t="e">
        <f t="shared" si="19"/>
        <v>#NUM!</v>
      </c>
      <c r="O125" s="18" t="e">
        <f t="shared" si="27"/>
        <v>#NUM!</v>
      </c>
      <c r="Q125" s="52">
        <v>39326</v>
      </c>
      <c r="R125" s="39" t="e">
        <f t="shared" si="25"/>
        <v>#NUM!</v>
      </c>
      <c r="S125" s="39">
        <f t="shared" si="22"/>
        <v>0</v>
      </c>
      <c r="T125" s="39" t="e">
        <f t="shared" si="23"/>
        <v>#NUM!</v>
      </c>
      <c r="U125" s="39">
        <f t="shared" si="24"/>
        <v>0</v>
      </c>
      <c r="V125" s="39" t="e">
        <f t="shared" si="20"/>
        <v>#NUM!</v>
      </c>
      <c r="X125" s="49" t="e">
        <f t="shared" si="21"/>
        <v>#NUM!</v>
      </c>
      <c r="Y125" s="49" t="e">
        <f t="shared" si="26"/>
        <v>#NUM!</v>
      </c>
    </row>
    <row r="126" spans="1:25" ht="15" customHeight="1" x14ac:dyDescent="0.2">
      <c r="A126" s="50">
        <v>39356</v>
      </c>
      <c r="B126" s="35">
        <f t="shared" si="14"/>
        <v>0</v>
      </c>
      <c r="C126" s="35"/>
      <c r="D126" s="35"/>
      <c r="E126" s="35"/>
      <c r="F126" s="35">
        <f t="shared" si="16"/>
        <v>0</v>
      </c>
      <c r="G126" s="36"/>
      <c r="H126" s="148"/>
      <c r="I126" s="18" t="e">
        <f t="shared" si="17"/>
        <v>#NUM!</v>
      </c>
      <c r="J126" s="18" t="e">
        <f t="shared" si="15"/>
        <v>#NUM!</v>
      </c>
      <c r="M126" s="20" t="e">
        <f t="shared" si="18"/>
        <v>#NUM!</v>
      </c>
      <c r="N126" s="18" t="e">
        <f t="shared" si="19"/>
        <v>#NUM!</v>
      </c>
      <c r="O126" s="18" t="e">
        <f t="shared" si="27"/>
        <v>#NUM!</v>
      </c>
      <c r="Q126" s="52">
        <v>39356</v>
      </c>
      <c r="R126" s="39" t="e">
        <f t="shared" si="25"/>
        <v>#NUM!</v>
      </c>
      <c r="S126" s="39">
        <f t="shared" si="22"/>
        <v>0</v>
      </c>
      <c r="T126" s="39" t="e">
        <f t="shared" si="23"/>
        <v>#NUM!</v>
      </c>
      <c r="U126" s="39">
        <f t="shared" si="24"/>
        <v>0</v>
      </c>
      <c r="V126" s="39" t="e">
        <f t="shared" si="20"/>
        <v>#NUM!</v>
      </c>
      <c r="X126" s="49" t="e">
        <f t="shared" si="21"/>
        <v>#NUM!</v>
      </c>
      <c r="Y126" s="49" t="e">
        <f t="shared" si="26"/>
        <v>#NUM!</v>
      </c>
    </row>
    <row r="127" spans="1:25" ht="15" customHeight="1" x14ac:dyDescent="0.2">
      <c r="A127" s="50">
        <v>39387</v>
      </c>
      <c r="B127" s="35">
        <f t="shared" si="14"/>
        <v>0</v>
      </c>
      <c r="C127" s="35"/>
      <c r="D127" s="35"/>
      <c r="E127" s="35"/>
      <c r="F127" s="35">
        <f t="shared" si="16"/>
        <v>0</v>
      </c>
      <c r="G127" s="36"/>
      <c r="H127" s="148"/>
      <c r="I127" s="18" t="e">
        <f t="shared" si="17"/>
        <v>#NUM!</v>
      </c>
      <c r="J127" s="18" t="e">
        <f t="shared" si="15"/>
        <v>#NUM!</v>
      </c>
      <c r="M127" s="20" t="e">
        <f t="shared" si="18"/>
        <v>#NUM!</v>
      </c>
      <c r="N127" s="18" t="e">
        <f t="shared" si="19"/>
        <v>#NUM!</v>
      </c>
      <c r="O127" s="18" t="e">
        <f t="shared" si="27"/>
        <v>#NUM!</v>
      </c>
      <c r="Q127" s="52">
        <v>39387</v>
      </c>
      <c r="R127" s="39" t="e">
        <f t="shared" si="25"/>
        <v>#NUM!</v>
      </c>
      <c r="S127" s="39">
        <f t="shared" si="22"/>
        <v>0</v>
      </c>
      <c r="T127" s="39" t="e">
        <f t="shared" si="23"/>
        <v>#NUM!</v>
      </c>
      <c r="U127" s="39">
        <f t="shared" si="24"/>
        <v>0</v>
      </c>
      <c r="V127" s="39" t="e">
        <f t="shared" si="20"/>
        <v>#NUM!</v>
      </c>
      <c r="X127" s="49" t="e">
        <f t="shared" si="21"/>
        <v>#NUM!</v>
      </c>
      <c r="Y127" s="49" t="e">
        <f t="shared" si="26"/>
        <v>#NUM!</v>
      </c>
    </row>
    <row r="128" spans="1:25" ht="15" customHeight="1" x14ac:dyDescent="0.2">
      <c r="A128" s="50">
        <v>39417</v>
      </c>
      <c r="B128" s="35">
        <f t="shared" si="14"/>
        <v>0</v>
      </c>
      <c r="C128" s="35"/>
      <c r="D128" s="35"/>
      <c r="E128" s="35"/>
      <c r="F128" s="35">
        <f t="shared" si="16"/>
        <v>0</v>
      </c>
      <c r="G128" s="36"/>
      <c r="H128" s="148"/>
      <c r="I128" s="18" t="e">
        <f t="shared" si="17"/>
        <v>#NUM!</v>
      </c>
      <c r="J128" s="18" t="e">
        <f t="shared" si="15"/>
        <v>#NUM!</v>
      </c>
      <c r="M128" s="20" t="e">
        <f t="shared" si="18"/>
        <v>#NUM!</v>
      </c>
      <c r="N128" s="18" t="e">
        <f t="shared" si="19"/>
        <v>#NUM!</v>
      </c>
      <c r="O128" s="18" t="e">
        <f t="shared" si="27"/>
        <v>#NUM!</v>
      </c>
      <c r="Q128" s="52">
        <v>39417</v>
      </c>
      <c r="R128" s="39" t="e">
        <f t="shared" si="25"/>
        <v>#NUM!</v>
      </c>
      <c r="S128" s="39">
        <f t="shared" si="22"/>
        <v>0</v>
      </c>
      <c r="T128" s="39" t="e">
        <f t="shared" si="23"/>
        <v>#NUM!</v>
      </c>
      <c r="U128" s="39">
        <f t="shared" si="24"/>
        <v>0</v>
      </c>
      <c r="V128" s="39" t="e">
        <f t="shared" si="20"/>
        <v>#NUM!</v>
      </c>
      <c r="X128" s="49" t="e">
        <f t="shared" si="21"/>
        <v>#NUM!</v>
      </c>
      <c r="Y128" s="49" t="e">
        <f t="shared" si="26"/>
        <v>#NUM!</v>
      </c>
    </row>
    <row r="129" spans="1:25" ht="15" customHeight="1" x14ac:dyDescent="0.2">
      <c r="A129" s="50">
        <v>39448</v>
      </c>
      <c r="B129" s="35">
        <f t="shared" si="14"/>
        <v>0</v>
      </c>
      <c r="C129" s="35"/>
      <c r="D129" s="35"/>
      <c r="E129" s="35"/>
      <c r="F129" s="35">
        <f t="shared" si="16"/>
        <v>0</v>
      </c>
      <c r="G129" s="36"/>
      <c r="H129" s="148"/>
      <c r="I129" s="18" t="e">
        <f t="shared" si="17"/>
        <v>#NUM!</v>
      </c>
      <c r="J129" s="18" t="e">
        <f t="shared" si="15"/>
        <v>#NUM!</v>
      </c>
      <c r="M129" s="20" t="e">
        <f t="shared" si="18"/>
        <v>#NUM!</v>
      </c>
      <c r="N129" s="18" t="e">
        <f t="shared" si="19"/>
        <v>#NUM!</v>
      </c>
      <c r="O129" s="18" t="e">
        <f t="shared" si="27"/>
        <v>#NUM!</v>
      </c>
      <c r="Q129" s="52">
        <v>39448</v>
      </c>
      <c r="R129" s="39" t="e">
        <f t="shared" si="25"/>
        <v>#NUM!</v>
      </c>
      <c r="S129" s="39">
        <f t="shared" si="22"/>
        <v>0</v>
      </c>
      <c r="T129" s="39" t="e">
        <f t="shared" si="23"/>
        <v>#NUM!</v>
      </c>
      <c r="U129" s="39">
        <f t="shared" si="24"/>
        <v>0</v>
      </c>
      <c r="V129" s="39" t="e">
        <f t="shared" si="20"/>
        <v>#NUM!</v>
      </c>
      <c r="X129" s="49" t="e">
        <f t="shared" si="21"/>
        <v>#NUM!</v>
      </c>
      <c r="Y129" s="49" t="e">
        <f t="shared" si="26"/>
        <v>#NUM!</v>
      </c>
    </row>
    <row r="130" spans="1:25" ht="15" customHeight="1" x14ac:dyDescent="0.2">
      <c r="A130" s="50">
        <v>39479</v>
      </c>
      <c r="B130" s="35">
        <f t="shared" ref="B130:B193" si="28">F129</f>
        <v>0</v>
      </c>
      <c r="C130" s="35"/>
      <c r="D130" s="35"/>
      <c r="E130" s="35"/>
      <c r="F130" s="35">
        <f t="shared" si="16"/>
        <v>0</v>
      </c>
      <c r="G130" s="36"/>
      <c r="H130" s="148"/>
      <c r="I130" s="18" t="e">
        <f t="shared" si="17"/>
        <v>#NUM!</v>
      </c>
      <c r="J130" s="18" t="e">
        <f t="shared" si="15"/>
        <v>#NUM!</v>
      </c>
      <c r="M130" s="20" t="e">
        <f t="shared" si="18"/>
        <v>#NUM!</v>
      </c>
      <c r="N130" s="18" t="e">
        <f t="shared" si="19"/>
        <v>#NUM!</v>
      </c>
      <c r="O130" s="18" t="e">
        <f t="shared" si="27"/>
        <v>#NUM!</v>
      </c>
      <c r="Q130" s="52">
        <v>39479</v>
      </c>
      <c r="R130" s="39" t="e">
        <f t="shared" si="25"/>
        <v>#NUM!</v>
      </c>
      <c r="S130" s="39">
        <f t="shared" si="22"/>
        <v>0</v>
      </c>
      <c r="T130" s="39" t="e">
        <f t="shared" si="23"/>
        <v>#NUM!</v>
      </c>
      <c r="U130" s="39">
        <f t="shared" si="24"/>
        <v>0</v>
      </c>
      <c r="V130" s="39" t="e">
        <f t="shared" si="20"/>
        <v>#NUM!</v>
      </c>
      <c r="X130" s="49" t="e">
        <f t="shared" si="21"/>
        <v>#NUM!</v>
      </c>
      <c r="Y130" s="49" t="e">
        <f t="shared" si="26"/>
        <v>#NUM!</v>
      </c>
    </row>
    <row r="131" spans="1:25" ht="15" customHeight="1" x14ac:dyDescent="0.2">
      <c r="A131" s="50">
        <v>39508</v>
      </c>
      <c r="B131" s="35">
        <f t="shared" si="28"/>
        <v>0</v>
      </c>
      <c r="C131" s="35"/>
      <c r="D131" s="35"/>
      <c r="E131" s="35"/>
      <c r="F131" s="35">
        <f t="shared" si="16"/>
        <v>0</v>
      </c>
      <c r="G131" s="36"/>
      <c r="H131" s="148"/>
      <c r="I131" s="18" t="e">
        <f t="shared" si="17"/>
        <v>#NUM!</v>
      </c>
      <c r="J131" s="18" t="e">
        <f t="shared" si="15"/>
        <v>#NUM!</v>
      </c>
      <c r="K131" s="51"/>
      <c r="M131" s="20" t="e">
        <f t="shared" si="18"/>
        <v>#NUM!</v>
      </c>
      <c r="N131" s="18" t="e">
        <f t="shared" si="19"/>
        <v>#NUM!</v>
      </c>
      <c r="O131" s="18" t="e">
        <f t="shared" si="27"/>
        <v>#NUM!</v>
      </c>
      <c r="Q131" s="52">
        <v>39508</v>
      </c>
      <c r="R131" s="39" t="e">
        <f t="shared" si="25"/>
        <v>#NUM!</v>
      </c>
      <c r="S131" s="39">
        <f t="shared" si="22"/>
        <v>0</v>
      </c>
      <c r="T131" s="39" t="e">
        <f t="shared" si="23"/>
        <v>#NUM!</v>
      </c>
      <c r="U131" s="39">
        <f t="shared" si="24"/>
        <v>0</v>
      </c>
      <c r="V131" s="39" t="e">
        <f t="shared" si="20"/>
        <v>#NUM!</v>
      </c>
      <c r="X131" s="49" t="e">
        <f t="shared" si="21"/>
        <v>#NUM!</v>
      </c>
      <c r="Y131" s="49" t="e">
        <f t="shared" si="26"/>
        <v>#NUM!</v>
      </c>
    </row>
    <row r="132" spans="1:25" ht="15" customHeight="1" x14ac:dyDescent="0.2">
      <c r="A132" s="50">
        <v>39539</v>
      </c>
      <c r="B132" s="35">
        <f t="shared" si="28"/>
        <v>0</v>
      </c>
      <c r="C132" s="35"/>
      <c r="D132" s="35"/>
      <c r="E132" s="35"/>
      <c r="F132" s="35">
        <f t="shared" si="16"/>
        <v>0</v>
      </c>
      <c r="G132" s="36"/>
      <c r="H132" s="148"/>
      <c r="I132" s="18" t="e">
        <f t="shared" si="17"/>
        <v>#NUM!</v>
      </c>
      <c r="J132" s="18" t="e">
        <f t="shared" si="15"/>
        <v>#NUM!</v>
      </c>
      <c r="M132" s="20" t="e">
        <f t="shared" si="18"/>
        <v>#NUM!</v>
      </c>
      <c r="N132" s="18" t="e">
        <f t="shared" si="19"/>
        <v>#NUM!</v>
      </c>
      <c r="O132" s="18" t="e">
        <f t="shared" si="27"/>
        <v>#NUM!</v>
      </c>
      <c r="Q132" s="52">
        <v>39539</v>
      </c>
      <c r="R132" s="39" t="e">
        <f t="shared" si="25"/>
        <v>#NUM!</v>
      </c>
      <c r="S132" s="39">
        <f t="shared" si="22"/>
        <v>0</v>
      </c>
      <c r="T132" s="39" t="e">
        <f t="shared" si="23"/>
        <v>#NUM!</v>
      </c>
      <c r="U132" s="39">
        <f t="shared" si="24"/>
        <v>0</v>
      </c>
      <c r="V132" s="39" t="e">
        <f t="shared" si="20"/>
        <v>#NUM!</v>
      </c>
      <c r="X132" s="49" t="e">
        <f t="shared" si="21"/>
        <v>#NUM!</v>
      </c>
      <c r="Y132" s="49" t="e">
        <f t="shared" si="26"/>
        <v>#NUM!</v>
      </c>
    </row>
    <row r="133" spans="1:25" ht="15" customHeight="1" x14ac:dyDescent="0.2">
      <c r="A133" s="50">
        <v>39569</v>
      </c>
      <c r="B133" s="35">
        <f t="shared" si="28"/>
        <v>0</v>
      </c>
      <c r="C133" s="35"/>
      <c r="D133" s="35"/>
      <c r="E133" s="35"/>
      <c r="F133" s="35">
        <f t="shared" si="16"/>
        <v>0</v>
      </c>
      <c r="G133" s="36"/>
      <c r="H133" s="148"/>
      <c r="I133" s="18" t="e">
        <f t="shared" si="17"/>
        <v>#NUM!</v>
      </c>
      <c r="J133" s="18" t="e">
        <f t="shared" si="15"/>
        <v>#NUM!</v>
      </c>
      <c r="M133" s="20" t="e">
        <f t="shared" si="18"/>
        <v>#NUM!</v>
      </c>
      <c r="N133" s="18" t="e">
        <f t="shared" si="19"/>
        <v>#NUM!</v>
      </c>
      <c r="O133" s="18" t="e">
        <f t="shared" si="27"/>
        <v>#NUM!</v>
      </c>
      <c r="Q133" s="52">
        <v>39569</v>
      </c>
      <c r="R133" s="39" t="e">
        <f t="shared" si="25"/>
        <v>#NUM!</v>
      </c>
      <c r="S133" s="39">
        <f t="shared" si="22"/>
        <v>0</v>
      </c>
      <c r="T133" s="39" t="e">
        <f t="shared" si="23"/>
        <v>#NUM!</v>
      </c>
      <c r="U133" s="39">
        <f t="shared" si="24"/>
        <v>0</v>
      </c>
      <c r="V133" s="39" t="e">
        <f t="shared" si="20"/>
        <v>#NUM!</v>
      </c>
      <c r="X133" s="49" t="e">
        <f t="shared" si="21"/>
        <v>#NUM!</v>
      </c>
      <c r="Y133" s="49" t="e">
        <f t="shared" si="26"/>
        <v>#NUM!</v>
      </c>
    </row>
    <row r="134" spans="1:25" ht="15" customHeight="1" x14ac:dyDescent="0.2">
      <c r="A134" s="50">
        <v>39600</v>
      </c>
      <c r="B134" s="35">
        <f t="shared" si="28"/>
        <v>0</v>
      </c>
      <c r="C134" s="35"/>
      <c r="D134" s="35"/>
      <c r="E134" s="35"/>
      <c r="F134" s="35">
        <f t="shared" si="16"/>
        <v>0</v>
      </c>
      <c r="G134" s="36"/>
      <c r="H134" s="148"/>
      <c r="I134" s="18" t="e">
        <f t="shared" si="17"/>
        <v>#NUM!</v>
      </c>
      <c r="J134" s="18" t="e">
        <f t="shared" si="15"/>
        <v>#NUM!</v>
      </c>
      <c r="M134" s="20" t="e">
        <f t="shared" si="18"/>
        <v>#NUM!</v>
      </c>
      <c r="N134" s="18" t="e">
        <f t="shared" si="19"/>
        <v>#NUM!</v>
      </c>
      <c r="O134" s="18" t="e">
        <f t="shared" si="27"/>
        <v>#NUM!</v>
      </c>
      <c r="Q134" s="52">
        <v>39600</v>
      </c>
      <c r="R134" s="39" t="e">
        <f t="shared" si="25"/>
        <v>#NUM!</v>
      </c>
      <c r="S134" s="39">
        <f t="shared" si="22"/>
        <v>0</v>
      </c>
      <c r="T134" s="39" t="e">
        <f t="shared" si="23"/>
        <v>#NUM!</v>
      </c>
      <c r="U134" s="39">
        <f t="shared" si="24"/>
        <v>0</v>
      </c>
      <c r="V134" s="39" t="e">
        <f t="shared" si="20"/>
        <v>#NUM!</v>
      </c>
      <c r="X134" s="49" t="e">
        <f t="shared" si="21"/>
        <v>#NUM!</v>
      </c>
      <c r="Y134" s="49" t="e">
        <f t="shared" si="26"/>
        <v>#NUM!</v>
      </c>
    </row>
    <row r="135" spans="1:25" ht="15" customHeight="1" x14ac:dyDescent="0.2">
      <c r="A135" s="50">
        <v>39630</v>
      </c>
      <c r="B135" s="35">
        <f t="shared" si="28"/>
        <v>0</v>
      </c>
      <c r="C135" s="35"/>
      <c r="D135" s="35"/>
      <c r="E135" s="35"/>
      <c r="F135" s="35">
        <f t="shared" si="16"/>
        <v>0</v>
      </c>
      <c r="G135" s="36"/>
      <c r="H135" s="148"/>
      <c r="I135" s="18" t="e">
        <f t="shared" si="17"/>
        <v>#NUM!</v>
      </c>
      <c r="J135" s="18" t="e">
        <f t="shared" si="15"/>
        <v>#NUM!</v>
      </c>
      <c r="K135" s="51"/>
      <c r="M135" s="20" t="e">
        <f t="shared" si="18"/>
        <v>#NUM!</v>
      </c>
      <c r="N135" s="18" t="e">
        <f t="shared" si="19"/>
        <v>#NUM!</v>
      </c>
      <c r="O135" s="18" t="e">
        <f t="shared" si="27"/>
        <v>#NUM!</v>
      </c>
      <c r="Q135" s="52">
        <v>39630</v>
      </c>
      <c r="R135" s="39" t="e">
        <f t="shared" si="25"/>
        <v>#NUM!</v>
      </c>
      <c r="S135" s="39">
        <f t="shared" si="22"/>
        <v>0</v>
      </c>
      <c r="T135" s="39" t="e">
        <f t="shared" si="23"/>
        <v>#NUM!</v>
      </c>
      <c r="U135" s="39">
        <f t="shared" si="24"/>
        <v>0</v>
      </c>
      <c r="V135" s="39" t="e">
        <f t="shared" si="20"/>
        <v>#NUM!</v>
      </c>
      <c r="X135" s="49" t="e">
        <f t="shared" si="21"/>
        <v>#NUM!</v>
      </c>
      <c r="Y135" s="49" t="e">
        <f t="shared" si="26"/>
        <v>#NUM!</v>
      </c>
    </row>
    <row r="136" spans="1:25" ht="15" customHeight="1" x14ac:dyDescent="0.2">
      <c r="A136" s="50">
        <v>39661</v>
      </c>
      <c r="B136" s="35">
        <f t="shared" si="28"/>
        <v>0</v>
      </c>
      <c r="C136" s="35"/>
      <c r="D136" s="35"/>
      <c r="E136" s="35"/>
      <c r="F136" s="35">
        <f t="shared" si="16"/>
        <v>0</v>
      </c>
      <c r="G136" s="36"/>
      <c r="H136" s="148"/>
      <c r="I136" s="18" t="e">
        <f t="shared" si="17"/>
        <v>#NUM!</v>
      </c>
      <c r="J136" s="18" t="e">
        <f t="shared" si="15"/>
        <v>#NUM!</v>
      </c>
      <c r="K136" s="51"/>
      <c r="M136" s="20" t="e">
        <f t="shared" si="18"/>
        <v>#NUM!</v>
      </c>
      <c r="N136" s="18" t="e">
        <f t="shared" si="19"/>
        <v>#NUM!</v>
      </c>
      <c r="O136" s="18" t="e">
        <f t="shared" si="27"/>
        <v>#NUM!</v>
      </c>
      <c r="Q136" s="52">
        <v>39661</v>
      </c>
      <c r="R136" s="39" t="e">
        <f t="shared" si="25"/>
        <v>#NUM!</v>
      </c>
      <c r="S136" s="39">
        <f t="shared" si="22"/>
        <v>0</v>
      </c>
      <c r="T136" s="39" t="e">
        <f t="shared" si="23"/>
        <v>#NUM!</v>
      </c>
      <c r="U136" s="39">
        <f t="shared" si="24"/>
        <v>0</v>
      </c>
      <c r="V136" s="39" t="e">
        <f t="shared" si="20"/>
        <v>#NUM!</v>
      </c>
      <c r="X136" s="49" t="e">
        <f t="shared" si="21"/>
        <v>#NUM!</v>
      </c>
      <c r="Y136" s="49" t="e">
        <f t="shared" si="26"/>
        <v>#NUM!</v>
      </c>
    </row>
    <row r="137" spans="1:25" ht="15" customHeight="1" x14ac:dyDescent="0.2">
      <c r="A137" s="50">
        <v>39692</v>
      </c>
      <c r="B137" s="35">
        <f t="shared" si="28"/>
        <v>0</v>
      </c>
      <c r="C137" s="35"/>
      <c r="D137" s="35"/>
      <c r="E137" s="35"/>
      <c r="F137" s="35">
        <f t="shared" si="16"/>
        <v>0</v>
      </c>
      <c r="G137" s="36"/>
      <c r="H137" s="148"/>
      <c r="I137" s="18" t="e">
        <f t="shared" si="17"/>
        <v>#NUM!</v>
      </c>
      <c r="J137" s="18" t="e">
        <f t="shared" ref="J137:J200" si="29">I137/12</f>
        <v>#NUM!</v>
      </c>
      <c r="M137" s="20" t="e">
        <f t="shared" si="18"/>
        <v>#NUM!</v>
      </c>
      <c r="N137" s="18" t="e">
        <f t="shared" si="19"/>
        <v>#NUM!</v>
      </c>
      <c r="O137" s="18" t="e">
        <f t="shared" si="27"/>
        <v>#NUM!</v>
      </c>
      <c r="Q137" s="52">
        <v>39692</v>
      </c>
      <c r="R137" s="39" t="e">
        <f t="shared" si="25"/>
        <v>#NUM!</v>
      </c>
      <c r="S137" s="39">
        <f t="shared" si="22"/>
        <v>0</v>
      </c>
      <c r="T137" s="39" t="e">
        <f t="shared" si="23"/>
        <v>#NUM!</v>
      </c>
      <c r="U137" s="39">
        <f t="shared" si="24"/>
        <v>0</v>
      </c>
      <c r="V137" s="39" t="e">
        <f t="shared" si="20"/>
        <v>#NUM!</v>
      </c>
      <c r="X137" s="49" t="e">
        <f t="shared" si="21"/>
        <v>#NUM!</v>
      </c>
      <c r="Y137" s="49" t="e">
        <f t="shared" si="26"/>
        <v>#NUM!</v>
      </c>
    </row>
    <row r="138" spans="1:25" ht="15" customHeight="1" x14ac:dyDescent="0.2">
      <c r="A138" s="50">
        <v>39722</v>
      </c>
      <c r="B138" s="35">
        <f t="shared" si="28"/>
        <v>0</v>
      </c>
      <c r="C138" s="35"/>
      <c r="D138" s="35"/>
      <c r="E138" s="35"/>
      <c r="F138" s="35">
        <f t="shared" ref="F138:F201" si="30">B138+C138+D138+E138</f>
        <v>0</v>
      </c>
      <c r="G138" s="36"/>
      <c r="H138" s="148"/>
      <c r="I138" s="18" t="e">
        <f t="shared" ref="I138:I201" si="31">NOMINAL(H138,12)</f>
        <v>#NUM!</v>
      </c>
      <c r="J138" s="18" t="e">
        <f t="shared" si="29"/>
        <v>#NUM!</v>
      </c>
      <c r="M138" s="20" t="e">
        <f t="shared" ref="M138:M201" si="32">POWER(1+O138,12)-1</f>
        <v>#NUM!</v>
      </c>
      <c r="N138" s="18" t="e">
        <f t="shared" ref="N138:N201" si="33">L138/100+$L$8</f>
        <v>#NUM!</v>
      </c>
      <c r="O138" s="18" t="e">
        <f t="shared" si="27"/>
        <v>#NUM!</v>
      </c>
      <c r="Q138" s="52">
        <v>39722</v>
      </c>
      <c r="R138" s="39" t="e">
        <f t="shared" si="25"/>
        <v>#NUM!</v>
      </c>
      <c r="S138" s="39">
        <f t="shared" si="22"/>
        <v>0</v>
      </c>
      <c r="T138" s="39" t="e">
        <f t="shared" si="23"/>
        <v>#NUM!</v>
      </c>
      <c r="U138" s="39">
        <f t="shared" si="24"/>
        <v>0</v>
      </c>
      <c r="V138" s="39" t="e">
        <f t="shared" ref="V138:V201" si="34">R138+S138+T138+U138</f>
        <v>#NUM!</v>
      </c>
      <c r="X138" s="49" t="e">
        <f t="shared" ref="X138:X201" si="35">D138-T138</f>
        <v>#NUM!</v>
      </c>
      <c r="Y138" s="49" t="e">
        <f t="shared" si="26"/>
        <v>#NUM!</v>
      </c>
    </row>
    <row r="139" spans="1:25" ht="15" customHeight="1" x14ac:dyDescent="0.2">
      <c r="A139" s="50">
        <v>39753</v>
      </c>
      <c r="B139" s="35">
        <f t="shared" si="28"/>
        <v>0</v>
      </c>
      <c r="C139" s="35"/>
      <c r="D139" s="35"/>
      <c r="E139" s="35"/>
      <c r="F139" s="35">
        <f t="shared" si="30"/>
        <v>0</v>
      </c>
      <c r="G139" s="36"/>
      <c r="H139" s="148"/>
      <c r="I139" s="18" t="e">
        <f t="shared" si="31"/>
        <v>#NUM!</v>
      </c>
      <c r="J139" s="18" t="e">
        <f t="shared" si="29"/>
        <v>#NUM!</v>
      </c>
      <c r="M139" s="20" t="e">
        <f t="shared" si="32"/>
        <v>#NUM!</v>
      </c>
      <c r="N139" s="18" t="e">
        <f t="shared" si="33"/>
        <v>#NUM!</v>
      </c>
      <c r="O139" s="18" t="e">
        <f t="shared" si="27"/>
        <v>#NUM!</v>
      </c>
      <c r="Q139" s="52">
        <v>39753</v>
      </c>
      <c r="R139" s="39" t="e">
        <f t="shared" si="25"/>
        <v>#NUM!</v>
      </c>
      <c r="S139" s="39">
        <f t="shared" ref="S139:S202" si="36">C139</f>
        <v>0</v>
      </c>
      <c r="T139" s="39" t="e">
        <f t="shared" ref="T139:T202" si="37">IF(O139&lt;J139,D139/J139*O139*R139/B139,D139/J139*J139*R139/B139)</f>
        <v>#NUM!</v>
      </c>
      <c r="U139" s="39">
        <f t="shared" ref="U139:U202" si="38">E139</f>
        <v>0</v>
      </c>
      <c r="V139" s="39" t="e">
        <f t="shared" si="34"/>
        <v>#NUM!</v>
      </c>
      <c r="X139" s="49" t="e">
        <f t="shared" si="35"/>
        <v>#NUM!</v>
      </c>
      <c r="Y139" s="49" t="e">
        <f t="shared" si="26"/>
        <v>#NUM!</v>
      </c>
    </row>
    <row r="140" spans="1:25" ht="15" customHeight="1" x14ac:dyDescent="0.2">
      <c r="A140" s="50">
        <v>39783</v>
      </c>
      <c r="B140" s="35">
        <f t="shared" si="28"/>
        <v>0</v>
      </c>
      <c r="C140" s="35"/>
      <c r="D140" s="35"/>
      <c r="E140" s="35"/>
      <c r="F140" s="35">
        <f t="shared" si="30"/>
        <v>0</v>
      </c>
      <c r="G140" s="36"/>
      <c r="H140" s="148"/>
      <c r="I140" s="18" t="e">
        <f t="shared" si="31"/>
        <v>#NUM!</v>
      </c>
      <c r="J140" s="18" t="e">
        <f t="shared" si="29"/>
        <v>#NUM!</v>
      </c>
      <c r="M140" s="20" t="e">
        <f t="shared" si="32"/>
        <v>#NUM!</v>
      </c>
      <c r="N140" s="18" t="e">
        <f t="shared" si="33"/>
        <v>#NUM!</v>
      </c>
      <c r="O140" s="18" t="e">
        <f t="shared" si="27"/>
        <v>#NUM!</v>
      </c>
      <c r="Q140" s="52">
        <v>39783</v>
      </c>
      <c r="R140" s="39" t="e">
        <f t="shared" si="25"/>
        <v>#NUM!</v>
      </c>
      <c r="S140" s="39">
        <f t="shared" si="36"/>
        <v>0</v>
      </c>
      <c r="T140" s="39" t="e">
        <f t="shared" si="37"/>
        <v>#NUM!</v>
      </c>
      <c r="U140" s="39">
        <f t="shared" si="38"/>
        <v>0</v>
      </c>
      <c r="V140" s="39" t="e">
        <f t="shared" si="34"/>
        <v>#NUM!</v>
      </c>
      <c r="X140" s="49" t="e">
        <f t="shared" si="35"/>
        <v>#NUM!</v>
      </c>
      <c r="Y140" s="49" t="e">
        <f t="shared" si="26"/>
        <v>#NUM!</v>
      </c>
    </row>
    <row r="141" spans="1:25" ht="15" customHeight="1" x14ac:dyDescent="0.2">
      <c r="A141" s="50">
        <v>39814</v>
      </c>
      <c r="B141" s="35">
        <f t="shared" si="28"/>
        <v>0</v>
      </c>
      <c r="C141" s="35"/>
      <c r="D141" s="35"/>
      <c r="E141" s="35"/>
      <c r="F141" s="35">
        <f t="shared" si="30"/>
        <v>0</v>
      </c>
      <c r="G141" s="36"/>
      <c r="H141" s="148"/>
      <c r="I141" s="18" t="e">
        <f t="shared" si="31"/>
        <v>#NUM!</v>
      </c>
      <c r="J141" s="18" t="e">
        <f t="shared" si="29"/>
        <v>#NUM!</v>
      </c>
      <c r="M141" s="20" t="e">
        <f t="shared" si="32"/>
        <v>#NUM!</v>
      </c>
      <c r="N141" s="18" t="e">
        <f t="shared" si="33"/>
        <v>#NUM!</v>
      </c>
      <c r="O141" s="18" t="e">
        <f t="shared" si="27"/>
        <v>#NUM!</v>
      </c>
      <c r="Q141" s="52">
        <v>39814</v>
      </c>
      <c r="R141" s="39" t="e">
        <f t="shared" ref="R141:R204" si="39">V140</f>
        <v>#NUM!</v>
      </c>
      <c r="S141" s="39">
        <f t="shared" si="36"/>
        <v>0</v>
      </c>
      <c r="T141" s="39" t="e">
        <f t="shared" si="37"/>
        <v>#NUM!</v>
      </c>
      <c r="U141" s="39">
        <f t="shared" si="38"/>
        <v>0</v>
      </c>
      <c r="V141" s="39" t="e">
        <f t="shared" si="34"/>
        <v>#NUM!</v>
      </c>
      <c r="X141" s="49" t="e">
        <f t="shared" si="35"/>
        <v>#NUM!</v>
      </c>
      <c r="Y141" s="49" t="e">
        <f t="shared" ref="Y141:Y204" si="40">Y140+X141</f>
        <v>#NUM!</v>
      </c>
    </row>
    <row r="142" spans="1:25" ht="15" customHeight="1" x14ac:dyDescent="0.2">
      <c r="A142" s="50">
        <v>39845</v>
      </c>
      <c r="B142" s="35">
        <f t="shared" si="28"/>
        <v>0</v>
      </c>
      <c r="C142" s="35"/>
      <c r="D142" s="35"/>
      <c r="E142" s="35"/>
      <c r="F142" s="35">
        <f t="shared" si="30"/>
        <v>0</v>
      </c>
      <c r="G142" s="36"/>
      <c r="H142" s="148"/>
      <c r="I142" s="18" t="e">
        <f t="shared" si="31"/>
        <v>#NUM!</v>
      </c>
      <c r="J142" s="18" t="e">
        <f t="shared" si="29"/>
        <v>#NUM!</v>
      </c>
      <c r="M142" s="20" t="e">
        <f t="shared" si="32"/>
        <v>#NUM!</v>
      </c>
      <c r="N142" s="18" t="e">
        <f t="shared" si="33"/>
        <v>#NUM!</v>
      </c>
      <c r="O142" s="18" t="e">
        <f t="shared" si="27"/>
        <v>#NUM!</v>
      </c>
      <c r="Q142" s="52">
        <v>39845</v>
      </c>
      <c r="R142" s="39" t="e">
        <f t="shared" si="39"/>
        <v>#NUM!</v>
      </c>
      <c r="S142" s="39">
        <f t="shared" si="36"/>
        <v>0</v>
      </c>
      <c r="T142" s="39" t="e">
        <f t="shared" si="37"/>
        <v>#NUM!</v>
      </c>
      <c r="U142" s="39">
        <f t="shared" si="38"/>
        <v>0</v>
      </c>
      <c r="V142" s="39" t="e">
        <f t="shared" si="34"/>
        <v>#NUM!</v>
      </c>
      <c r="X142" s="49" t="e">
        <f t="shared" si="35"/>
        <v>#NUM!</v>
      </c>
      <c r="Y142" s="49" t="e">
        <f t="shared" si="40"/>
        <v>#NUM!</v>
      </c>
    </row>
    <row r="143" spans="1:25" ht="15" customHeight="1" x14ac:dyDescent="0.2">
      <c r="A143" s="50">
        <v>39873</v>
      </c>
      <c r="B143" s="35">
        <f t="shared" si="28"/>
        <v>0</v>
      </c>
      <c r="C143" s="35"/>
      <c r="D143" s="35"/>
      <c r="E143" s="35"/>
      <c r="F143" s="35">
        <f t="shared" si="30"/>
        <v>0</v>
      </c>
      <c r="G143" s="36"/>
      <c r="H143" s="148"/>
      <c r="I143" s="18" t="e">
        <f t="shared" si="31"/>
        <v>#NUM!</v>
      </c>
      <c r="J143" s="18" t="e">
        <f t="shared" si="29"/>
        <v>#NUM!</v>
      </c>
      <c r="M143" s="20" t="e">
        <f t="shared" si="32"/>
        <v>#NUM!</v>
      </c>
      <c r="N143" s="18" t="e">
        <f t="shared" si="33"/>
        <v>#NUM!</v>
      </c>
      <c r="O143" s="18" t="e">
        <f t="shared" si="27"/>
        <v>#NUM!</v>
      </c>
      <c r="Q143" s="52">
        <v>39873</v>
      </c>
      <c r="R143" s="39" t="e">
        <f t="shared" si="39"/>
        <v>#NUM!</v>
      </c>
      <c r="S143" s="39">
        <f t="shared" si="36"/>
        <v>0</v>
      </c>
      <c r="T143" s="39" t="e">
        <f t="shared" si="37"/>
        <v>#NUM!</v>
      </c>
      <c r="U143" s="39">
        <f t="shared" si="38"/>
        <v>0</v>
      </c>
      <c r="V143" s="39" t="e">
        <f t="shared" si="34"/>
        <v>#NUM!</v>
      </c>
      <c r="X143" s="49" t="e">
        <f t="shared" si="35"/>
        <v>#NUM!</v>
      </c>
      <c r="Y143" s="49" t="e">
        <f t="shared" si="40"/>
        <v>#NUM!</v>
      </c>
    </row>
    <row r="144" spans="1:25" ht="15" customHeight="1" x14ac:dyDescent="0.2">
      <c r="A144" s="50">
        <v>39904</v>
      </c>
      <c r="B144" s="35">
        <f t="shared" si="28"/>
        <v>0</v>
      </c>
      <c r="C144" s="35"/>
      <c r="D144" s="35"/>
      <c r="E144" s="35"/>
      <c r="F144" s="35">
        <f t="shared" si="30"/>
        <v>0</v>
      </c>
      <c r="G144" s="36"/>
      <c r="H144" s="148"/>
      <c r="I144" s="18" t="e">
        <f t="shared" si="31"/>
        <v>#NUM!</v>
      </c>
      <c r="J144" s="18" t="e">
        <f t="shared" si="29"/>
        <v>#NUM!</v>
      </c>
      <c r="M144" s="20" t="e">
        <f t="shared" si="32"/>
        <v>#NUM!</v>
      </c>
      <c r="N144" s="18" t="e">
        <f t="shared" si="33"/>
        <v>#NUM!</v>
      </c>
      <c r="O144" s="18" t="e">
        <f t="shared" si="27"/>
        <v>#NUM!</v>
      </c>
      <c r="Q144" s="52">
        <v>39904</v>
      </c>
      <c r="R144" s="39" t="e">
        <f t="shared" si="39"/>
        <v>#NUM!</v>
      </c>
      <c r="S144" s="39">
        <f t="shared" si="36"/>
        <v>0</v>
      </c>
      <c r="T144" s="39" t="e">
        <f t="shared" si="37"/>
        <v>#NUM!</v>
      </c>
      <c r="U144" s="39">
        <f t="shared" si="38"/>
        <v>0</v>
      </c>
      <c r="V144" s="39" t="e">
        <f t="shared" si="34"/>
        <v>#NUM!</v>
      </c>
      <c r="X144" s="49" t="e">
        <f t="shared" si="35"/>
        <v>#NUM!</v>
      </c>
      <c r="Y144" s="49" t="e">
        <f t="shared" si="40"/>
        <v>#NUM!</v>
      </c>
    </row>
    <row r="145" spans="1:25" ht="15" customHeight="1" x14ac:dyDescent="0.2">
      <c r="A145" s="50">
        <v>39934</v>
      </c>
      <c r="B145" s="35">
        <f t="shared" si="28"/>
        <v>0</v>
      </c>
      <c r="C145" s="35"/>
      <c r="D145" s="35"/>
      <c r="E145" s="35"/>
      <c r="F145" s="35">
        <f t="shared" si="30"/>
        <v>0</v>
      </c>
      <c r="G145" s="36"/>
      <c r="H145" s="148"/>
      <c r="I145" s="18" t="e">
        <f t="shared" si="31"/>
        <v>#NUM!</v>
      </c>
      <c r="J145" s="18" t="e">
        <f t="shared" si="29"/>
        <v>#NUM!</v>
      </c>
      <c r="M145" s="20" t="e">
        <f t="shared" si="32"/>
        <v>#NUM!</v>
      </c>
      <c r="N145" s="18" t="e">
        <f t="shared" si="33"/>
        <v>#NUM!</v>
      </c>
      <c r="O145" s="18" t="e">
        <f t="shared" si="27"/>
        <v>#NUM!</v>
      </c>
      <c r="Q145" s="52">
        <v>39934</v>
      </c>
      <c r="R145" s="39" t="e">
        <f t="shared" si="39"/>
        <v>#NUM!</v>
      </c>
      <c r="S145" s="39">
        <f t="shared" si="36"/>
        <v>0</v>
      </c>
      <c r="T145" s="39" t="e">
        <f t="shared" si="37"/>
        <v>#NUM!</v>
      </c>
      <c r="U145" s="39">
        <f t="shared" si="38"/>
        <v>0</v>
      </c>
      <c r="V145" s="39" t="e">
        <f t="shared" si="34"/>
        <v>#NUM!</v>
      </c>
      <c r="X145" s="49" t="e">
        <f t="shared" si="35"/>
        <v>#NUM!</v>
      </c>
      <c r="Y145" s="49" t="e">
        <f t="shared" si="40"/>
        <v>#NUM!</v>
      </c>
    </row>
    <row r="146" spans="1:25" ht="15" customHeight="1" x14ac:dyDescent="0.2">
      <c r="A146" s="50">
        <v>39965</v>
      </c>
      <c r="B146" s="35">
        <f>F145</f>
        <v>0</v>
      </c>
      <c r="C146" s="35"/>
      <c r="D146" s="35"/>
      <c r="E146" s="35"/>
      <c r="F146" s="35">
        <f t="shared" si="30"/>
        <v>0</v>
      </c>
      <c r="G146" s="36"/>
      <c r="H146" s="148"/>
      <c r="I146" s="18" t="e">
        <f t="shared" si="31"/>
        <v>#NUM!</v>
      </c>
      <c r="J146" s="18" t="e">
        <f t="shared" si="29"/>
        <v>#NUM!</v>
      </c>
      <c r="M146" s="20" t="e">
        <f t="shared" si="32"/>
        <v>#NUM!</v>
      </c>
      <c r="N146" s="18" t="e">
        <f t="shared" si="33"/>
        <v>#NUM!</v>
      </c>
      <c r="O146" s="18" t="e">
        <f t="shared" si="27"/>
        <v>#NUM!</v>
      </c>
      <c r="Q146" s="52">
        <v>39965</v>
      </c>
      <c r="R146" s="39" t="e">
        <f>V145</f>
        <v>#NUM!</v>
      </c>
      <c r="S146" s="39">
        <f t="shared" si="36"/>
        <v>0</v>
      </c>
      <c r="T146" s="39" t="e">
        <f t="shared" si="37"/>
        <v>#NUM!</v>
      </c>
      <c r="U146" s="39">
        <f t="shared" si="38"/>
        <v>0</v>
      </c>
      <c r="V146" s="39" t="e">
        <f t="shared" si="34"/>
        <v>#NUM!</v>
      </c>
      <c r="X146" s="49" t="e">
        <f t="shared" si="35"/>
        <v>#NUM!</v>
      </c>
      <c r="Y146" s="49" t="e">
        <f>Y145+X146</f>
        <v>#NUM!</v>
      </c>
    </row>
    <row r="147" spans="1:25" ht="15" customHeight="1" x14ac:dyDescent="0.2">
      <c r="A147" s="50">
        <v>39995</v>
      </c>
      <c r="B147" s="35">
        <f t="shared" si="28"/>
        <v>0</v>
      </c>
      <c r="C147" s="35"/>
      <c r="D147" s="55"/>
      <c r="E147" s="35"/>
      <c r="F147" s="35">
        <f t="shared" si="30"/>
        <v>0</v>
      </c>
      <c r="G147" s="36"/>
      <c r="H147" s="149"/>
      <c r="I147" s="18" t="e">
        <f t="shared" si="31"/>
        <v>#NUM!</v>
      </c>
      <c r="J147" s="18" t="e">
        <f t="shared" si="29"/>
        <v>#NUM!</v>
      </c>
      <c r="K147" s="51"/>
      <c r="M147" s="20" t="e">
        <f t="shared" si="32"/>
        <v>#NUM!</v>
      </c>
      <c r="N147" s="18" t="e">
        <f t="shared" si="33"/>
        <v>#NUM!</v>
      </c>
      <c r="O147" s="18" t="e">
        <f t="shared" si="27"/>
        <v>#NUM!</v>
      </c>
      <c r="Q147" s="52">
        <v>39995</v>
      </c>
      <c r="R147" s="39" t="e">
        <f t="shared" si="39"/>
        <v>#NUM!</v>
      </c>
      <c r="S147" s="39">
        <f t="shared" si="36"/>
        <v>0</v>
      </c>
      <c r="T147" s="39" t="e">
        <f>IF(O147&lt;J147,(D147/J147*17/31+D146/J146*14/31)*O147*R147/B147,(D147/J147*17/31+D146/J146*14/31)*J147*R147/B147)</f>
        <v>#NUM!</v>
      </c>
      <c r="U147" s="39">
        <f t="shared" si="38"/>
        <v>0</v>
      </c>
      <c r="V147" s="39" t="e">
        <f t="shared" si="34"/>
        <v>#NUM!</v>
      </c>
      <c r="X147" s="49" t="e">
        <f t="shared" si="35"/>
        <v>#NUM!</v>
      </c>
      <c r="Y147" s="49" t="e">
        <f t="shared" si="40"/>
        <v>#NUM!</v>
      </c>
    </row>
    <row r="148" spans="1:25" ht="15" customHeight="1" x14ac:dyDescent="0.2">
      <c r="A148" s="50">
        <v>40026</v>
      </c>
      <c r="B148" s="35">
        <f t="shared" si="28"/>
        <v>0</v>
      </c>
      <c r="C148" s="56"/>
      <c r="D148" s="56"/>
      <c r="E148" s="56"/>
      <c r="F148" s="35">
        <f t="shared" si="30"/>
        <v>0</v>
      </c>
      <c r="G148" s="36"/>
      <c r="H148" s="149"/>
      <c r="I148" s="18" t="e">
        <f t="shared" si="31"/>
        <v>#NUM!</v>
      </c>
      <c r="J148" s="18" t="e">
        <f t="shared" si="29"/>
        <v>#NUM!</v>
      </c>
      <c r="M148" s="20" t="e">
        <f t="shared" si="32"/>
        <v>#NUM!</v>
      </c>
      <c r="N148" s="18" t="e">
        <f t="shared" si="33"/>
        <v>#NUM!</v>
      </c>
      <c r="O148" s="18" t="e">
        <f t="shared" si="27"/>
        <v>#NUM!</v>
      </c>
      <c r="Q148" s="52">
        <v>40026</v>
      </c>
      <c r="R148" s="39" t="e">
        <f t="shared" si="39"/>
        <v>#NUM!</v>
      </c>
      <c r="S148" s="39">
        <f t="shared" si="36"/>
        <v>0</v>
      </c>
      <c r="T148" s="39" t="e">
        <f t="shared" si="37"/>
        <v>#NUM!</v>
      </c>
      <c r="U148" s="39">
        <f t="shared" si="38"/>
        <v>0</v>
      </c>
      <c r="V148" s="39" t="e">
        <f t="shared" si="34"/>
        <v>#NUM!</v>
      </c>
      <c r="X148" s="49" t="e">
        <f t="shared" si="35"/>
        <v>#NUM!</v>
      </c>
      <c r="Y148" s="49" t="e">
        <f t="shared" si="40"/>
        <v>#NUM!</v>
      </c>
    </row>
    <row r="149" spans="1:25" ht="15" customHeight="1" x14ac:dyDescent="0.2">
      <c r="A149" s="50">
        <v>40057</v>
      </c>
      <c r="B149" s="35">
        <f t="shared" si="28"/>
        <v>0</v>
      </c>
      <c r="C149" s="35"/>
      <c r="D149" s="35"/>
      <c r="E149" s="35"/>
      <c r="F149" s="35">
        <f t="shared" si="30"/>
        <v>0</v>
      </c>
      <c r="G149" s="36"/>
      <c r="H149" s="150"/>
      <c r="I149" s="18" t="e">
        <f t="shared" si="31"/>
        <v>#NUM!</v>
      </c>
      <c r="J149" s="18" t="e">
        <f t="shared" si="29"/>
        <v>#NUM!</v>
      </c>
      <c r="M149" s="20" t="e">
        <f t="shared" si="32"/>
        <v>#NUM!</v>
      </c>
      <c r="N149" s="18" t="e">
        <f t="shared" si="33"/>
        <v>#NUM!</v>
      </c>
      <c r="O149" s="18" t="e">
        <f t="shared" si="27"/>
        <v>#NUM!</v>
      </c>
      <c r="Q149" s="52">
        <v>40057</v>
      </c>
      <c r="R149" s="39" t="e">
        <f t="shared" si="39"/>
        <v>#NUM!</v>
      </c>
      <c r="S149" s="39">
        <f t="shared" si="36"/>
        <v>0</v>
      </c>
      <c r="T149" s="39" t="e">
        <f t="shared" si="37"/>
        <v>#NUM!</v>
      </c>
      <c r="U149" s="39">
        <f t="shared" si="38"/>
        <v>0</v>
      </c>
      <c r="V149" s="39" t="e">
        <f t="shared" si="34"/>
        <v>#NUM!</v>
      </c>
      <c r="X149" s="49" t="e">
        <f t="shared" si="35"/>
        <v>#NUM!</v>
      </c>
      <c r="Y149" s="49" t="e">
        <f t="shared" si="40"/>
        <v>#NUM!</v>
      </c>
    </row>
    <row r="150" spans="1:25" ht="15" customHeight="1" x14ac:dyDescent="0.2">
      <c r="A150" s="50">
        <v>40087</v>
      </c>
      <c r="B150" s="35">
        <f t="shared" si="28"/>
        <v>0</v>
      </c>
      <c r="C150" s="35"/>
      <c r="D150" s="35"/>
      <c r="E150" s="35"/>
      <c r="F150" s="35">
        <f t="shared" si="30"/>
        <v>0</v>
      </c>
      <c r="G150" s="36"/>
      <c r="H150" s="150"/>
      <c r="I150" s="18" t="e">
        <f t="shared" si="31"/>
        <v>#NUM!</v>
      </c>
      <c r="J150" s="18" t="e">
        <f t="shared" si="29"/>
        <v>#NUM!</v>
      </c>
      <c r="M150" s="20" t="e">
        <f t="shared" si="32"/>
        <v>#NUM!</v>
      </c>
      <c r="N150" s="18" t="e">
        <f t="shared" si="33"/>
        <v>#NUM!</v>
      </c>
      <c r="O150" s="18" t="e">
        <f t="shared" si="27"/>
        <v>#NUM!</v>
      </c>
      <c r="Q150" s="52">
        <v>40087</v>
      </c>
      <c r="R150" s="39" t="e">
        <f t="shared" si="39"/>
        <v>#NUM!</v>
      </c>
      <c r="S150" s="39">
        <f t="shared" si="36"/>
        <v>0</v>
      </c>
      <c r="T150" s="39" t="e">
        <f t="shared" si="37"/>
        <v>#NUM!</v>
      </c>
      <c r="U150" s="39">
        <f t="shared" si="38"/>
        <v>0</v>
      </c>
      <c r="V150" s="39" t="e">
        <f t="shared" si="34"/>
        <v>#NUM!</v>
      </c>
      <c r="X150" s="49" t="e">
        <f t="shared" si="35"/>
        <v>#NUM!</v>
      </c>
      <c r="Y150" s="49" t="e">
        <f t="shared" si="40"/>
        <v>#NUM!</v>
      </c>
    </row>
    <row r="151" spans="1:25" x14ac:dyDescent="0.2">
      <c r="A151" s="50">
        <v>40118</v>
      </c>
      <c r="B151" s="35">
        <f t="shared" si="28"/>
        <v>0</v>
      </c>
      <c r="C151" s="35"/>
      <c r="D151" s="35"/>
      <c r="E151" s="35"/>
      <c r="F151" s="35">
        <f t="shared" si="30"/>
        <v>0</v>
      </c>
      <c r="G151" s="36"/>
      <c r="H151" s="150"/>
      <c r="I151" s="18" t="e">
        <f t="shared" si="31"/>
        <v>#NUM!</v>
      </c>
      <c r="J151" s="18" t="e">
        <f t="shared" si="29"/>
        <v>#NUM!</v>
      </c>
      <c r="M151" s="20" t="e">
        <f t="shared" si="32"/>
        <v>#NUM!</v>
      </c>
      <c r="N151" s="18" t="e">
        <f t="shared" si="33"/>
        <v>#NUM!</v>
      </c>
      <c r="O151" s="18" t="e">
        <f t="shared" si="27"/>
        <v>#NUM!</v>
      </c>
      <c r="Q151" s="52">
        <v>40118</v>
      </c>
      <c r="R151" s="39" t="e">
        <f t="shared" si="39"/>
        <v>#NUM!</v>
      </c>
      <c r="S151" s="39">
        <f t="shared" si="36"/>
        <v>0</v>
      </c>
      <c r="T151" s="39" t="e">
        <f t="shared" si="37"/>
        <v>#NUM!</v>
      </c>
      <c r="U151" s="39">
        <f t="shared" si="38"/>
        <v>0</v>
      </c>
      <c r="V151" s="39" t="e">
        <f t="shared" si="34"/>
        <v>#NUM!</v>
      </c>
      <c r="X151" s="49" t="e">
        <f t="shared" si="35"/>
        <v>#NUM!</v>
      </c>
      <c r="Y151" s="49" t="e">
        <f t="shared" si="40"/>
        <v>#NUM!</v>
      </c>
    </row>
    <row r="152" spans="1:25" x14ac:dyDescent="0.2">
      <c r="A152" s="50">
        <v>40148</v>
      </c>
      <c r="B152" s="35">
        <f t="shared" si="28"/>
        <v>0</v>
      </c>
      <c r="C152" s="35"/>
      <c r="D152" s="35"/>
      <c r="E152" s="35"/>
      <c r="F152" s="35">
        <f t="shared" si="30"/>
        <v>0</v>
      </c>
      <c r="G152" s="36"/>
      <c r="H152" s="150"/>
      <c r="I152" s="18" t="e">
        <f t="shared" si="31"/>
        <v>#NUM!</v>
      </c>
      <c r="J152" s="18" t="e">
        <f t="shared" si="29"/>
        <v>#NUM!</v>
      </c>
      <c r="M152" s="20" t="e">
        <f t="shared" si="32"/>
        <v>#NUM!</v>
      </c>
      <c r="N152" s="18" t="e">
        <f t="shared" si="33"/>
        <v>#NUM!</v>
      </c>
      <c r="O152" s="18" t="e">
        <f t="shared" si="27"/>
        <v>#NUM!</v>
      </c>
      <c r="Q152" s="52">
        <v>40148</v>
      </c>
      <c r="R152" s="39" t="e">
        <f t="shared" si="39"/>
        <v>#NUM!</v>
      </c>
      <c r="S152" s="39">
        <f t="shared" si="36"/>
        <v>0</v>
      </c>
      <c r="T152" s="39" t="e">
        <f t="shared" si="37"/>
        <v>#NUM!</v>
      </c>
      <c r="U152" s="39">
        <f t="shared" si="38"/>
        <v>0</v>
      </c>
      <c r="V152" s="39" t="e">
        <f t="shared" si="34"/>
        <v>#NUM!</v>
      </c>
      <c r="X152" s="49" t="e">
        <f t="shared" si="35"/>
        <v>#NUM!</v>
      </c>
      <c r="Y152" s="49" t="e">
        <f t="shared" si="40"/>
        <v>#NUM!</v>
      </c>
    </row>
    <row r="153" spans="1:25" x14ac:dyDescent="0.2">
      <c r="A153" s="50">
        <v>40179</v>
      </c>
      <c r="B153" s="35">
        <f t="shared" si="28"/>
        <v>0</v>
      </c>
      <c r="C153" s="35"/>
      <c r="D153" s="35"/>
      <c r="E153" s="35"/>
      <c r="F153" s="35">
        <f t="shared" si="30"/>
        <v>0</v>
      </c>
      <c r="G153" s="36"/>
      <c r="H153" s="150"/>
      <c r="I153" s="18" t="e">
        <f t="shared" si="31"/>
        <v>#NUM!</v>
      </c>
      <c r="J153" s="18" t="e">
        <f t="shared" si="29"/>
        <v>#NUM!</v>
      </c>
      <c r="M153" s="20" t="e">
        <f t="shared" si="32"/>
        <v>#NUM!</v>
      </c>
      <c r="N153" s="18" t="e">
        <f t="shared" si="33"/>
        <v>#NUM!</v>
      </c>
      <c r="O153" s="18" t="e">
        <f t="shared" si="27"/>
        <v>#NUM!</v>
      </c>
      <c r="Q153" s="52">
        <v>40179</v>
      </c>
      <c r="R153" s="39" t="e">
        <f t="shared" si="39"/>
        <v>#NUM!</v>
      </c>
      <c r="S153" s="39">
        <f t="shared" si="36"/>
        <v>0</v>
      </c>
      <c r="T153" s="39" t="e">
        <f t="shared" si="37"/>
        <v>#NUM!</v>
      </c>
      <c r="U153" s="39">
        <f t="shared" si="38"/>
        <v>0</v>
      </c>
      <c r="V153" s="39" t="e">
        <f t="shared" si="34"/>
        <v>#NUM!</v>
      </c>
      <c r="X153" s="49" t="e">
        <f t="shared" si="35"/>
        <v>#NUM!</v>
      </c>
      <c r="Y153" s="49" t="e">
        <f t="shared" si="40"/>
        <v>#NUM!</v>
      </c>
    </row>
    <row r="154" spans="1:25" x14ac:dyDescent="0.2">
      <c r="A154" s="50">
        <v>40210</v>
      </c>
      <c r="B154" s="35">
        <f t="shared" si="28"/>
        <v>0</v>
      </c>
      <c r="C154" s="35"/>
      <c r="D154" s="35"/>
      <c r="E154" s="35"/>
      <c r="F154" s="35">
        <f t="shared" si="30"/>
        <v>0</v>
      </c>
      <c r="G154" s="36"/>
      <c r="H154" s="150"/>
      <c r="I154" s="18" t="e">
        <f t="shared" si="31"/>
        <v>#NUM!</v>
      </c>
      <c r="J154" s="18" t="e">
        <f t="shared" si="29"/>
        <v>#NUM!</v>
      </c>
      <c r="M154" s="20" t="e">
        <f t="shared" si="32"/>
        <v>#NUM!</v>
      </c>
      <c r="N154" s="18" t="e">
        <f t="shared" si="33"/>
        <v>#NUM!</v>
      </c>
      <c r="O154" s="18" t="e">
        <f t="shared" si="27"/>
        <v>#NUM!</v>
      </c>
      <c r="Q154" s="52">
        <v>40210</v>
      </c>
      <c r="R154" s="39" t="e">
        <f t="shared" si="39"/>
        <v>#NUM!</v>
      </c>
      <c r="S154" s="39">
        <f t="shared" si="36"/>
        <v>0</v>
      </c>
      <c r="T154" s="39" t="e">
        <f t="shared" si="37"/>
        <v>#NUM!</v>
      </c>
      <c r="U154" s="39">
        <f t="shared" si="38"/>
        <v>0</v>
      </c>
      <c r="V154" s="39" t="e">
        <f t="shared" si="34"/>
        <v>#NUM!</v>
      </c>
      <c r="X154" s="49" t="e">
        <f t="shared" si="35"/>
        <v>#NUM!</v>
      </c>
      <c r="Y154" s="49" t="e">
        <f t="shared" si="40"/>
        <v>#NUM!</v>
      </c>
    </row>
    <row r="155" spans="1:25" x14ac:dyDescent="0.2">
      <c r="A155" s="50">
        <v>40238</v>
      </c>
      <c r="B155" s="35">
        <f t="shared" si="28"/>
        <v>0</v>
      </c>
      <c r="C155" s="35"/>
      <c r="D155" s="35"/>
      <c r="E155" s="35"/>
      <c r="F155" s="35">
        <f t="shared" si="30"/>
        <v>0</v>
      </c>
      <c r="G155" s="36"/>
      <c r="H155" s="150"/>
      <c r="I155" s="18" t="e">
        <f t="shared" si="31"/>
        <v>#NUM!</v>
      </c>
      <c r="J155" s="18" t="e">
        <f t="shared" si="29"/>
        <v>#NUM!</v>
      </c>
      <c r="M155" s="20" t="e">
        <f t="shared" si="32"/>
        <v>#NUM!</v>
      </c>
      <c r="N155" s="18" t="e">
        <f t="shared" si="33"/>
        <v>#NUM!</v>
      </c>
      <c r="O155" s="18" t="e">
        <f t="shared" si="27"/>
        <v>#NUM!</v>
      </c>
      <c r="Q155" s="52">
        <v>40238</v>
      </c>
      <c r="R155" s="39" t="e">
        <f t="shared" si="39"/>
        <v>#NUM!</v>
      </c>
      <c r="S155" s="39">
        <f t="shared" si="36"/>
        <v>0</v>
      </c>
      <c r="T155" s="39" t="e">
        <f t="shared" si="37"/>
        <v>#NUM!</v>
      </c>
      <c r="U155" s="39">
        <f t="shared" si="38"/>
        <v>0</v>
      </c>
      <c r="V155" s="39" t="e">
        <f t="shared" si="34"/>
        <v>#NUM!</v>
      </c>
      <c r="X155" s="49" t="e">
        <f t="shared" si="35"/>
        <v>#NUM!</v>
      </c>
      <c r="Y155" s="49" t="e">
        <f t="shared" si="40"/>
        <v>#NUM!</v>
      </c>
    </row>
    <row r="156" spans="1:25" x14ac:dyDescent="0.2">
      <c r="A156" s="50">
        <v>40269</v>
      </c>
      <c r="B156" s="35">
        <f t="shared" si="28"/>
        <v>0</v>
      </c>
      <c r="C156" s="35"/>
      <c r="D156" s="35"/>
      <c r="E156" s="35"/>
      <c r="F156" s="35">
        <f t="shared" si="30"/>
        <v>0</v>
      </c>
      <c r="G156" s="36"/>
      <c r="H156" s="150"/>
      <c r="I156" s="18" t="e">
        <f t="shared" si="31"/>
        <v>#NUM!</v>
      </c>
      <c r="J156" s="18" t="e">
        <f t="shared" si="29"/>
        <v>#NUM!</v>
      </c>
      <c r="M156" s="20" t="e">
        <f t="shared" si="32"/>
        <v>#NUM!</v>
      </c>
      <c r="N156" s="18" t="e">
        <f t="shared" si="33"/>
        <v>#NUM!</v>
      </c>
      <c r="O156" s="18" t="e">
        <f t="shared" si="27"/>
        <v>#NUM!</v>
      </c>
      <c r="Q156" s="52">
        <v>40269</v>
      </c>
      <c r="R156" s="39" t="e">
        <f t="shared" si="39"/>
        <v>#NUM!</v>
      </c>
      <c r="S156" s="39">
        <f t="shared" si="36"/>
        <v>0</v>
      </c>
      <c r="T156" s="39" t="e">
        <f t="shared" si="37"/>
        <v>#NUM!</v>
      </c>
      <c r="U156" s="39">
        <f t="shared" si="38"/>
        <v>0</v>
      </c>
      <c r="V156" s="39" t="e">
        <f t="shared" si="34"/>
        <v>#NUM!</v>
      </c>
      <c r="X156" s="49" t="e">
        <f t="shared" si="35"/>
        <v>#NUM!</v>
      </c>
      <c r="Y156" s="49" t="e">
        <f t="shared" si="40"/>
        <v>#NUM!</v>
      </c>
    </row>
    <row r="157" spans="1:25" x14ac:dyDescent="0.2">
      <c r="A157" s="50">
        <v>40299</v>
      </c>
      <c r="B157" s="35">
        <f t="shared" si="28"/>
        <v>0</v>
      </c>
      <c r="C157" s="35"/>
      <c r="D157" s="35"/>
      <c r="E157" s="35"/>
      <c r="F157" s="35">
        <f t="shared" si="30"/>
        <v>0</v>
      </c>
      <c r="G157" s="36"/>
      <c r="H157" s="150"/>
      <c r="I157" s="18" t="e">
        <f t="shared" si="31"/>
        <v>#NUM!</v>
      </c>
      <c r="J157" s="18" t="e">
        <f t="shared" si="29"/>
        <v>#NUM!</v>
      </c>
      <c r="M157" s="20" t="e">
        <f t="shared" si="32"/>
        <v>#NUM!</v>
      </c>
      <c r="N157" s="18" t="e">
        <f t="shared" si="33"/>
        <v>#NUM!</v>
      </c>
      <c r="O157" s="18" t="e">
        <f t="shared" si="27"/>
        <v>#NUM!</v>
      </c>
      <c r="Q157" s="52">
        <v>40299</v>
      </c>
      <c r="R157" s="39" t="e">
        <f t="shared" si="39"/>
        <v>#NUM!</v>
      </c>
      <c r="S157" s="39">
        <f t="shared" si="36"/>
        <v>0</v>
      </c>
      <c r="T157" s="39" t="e">
        <f t="shared" si="37"/>
        <v>#NUM!</v>
      </c>
      <c r="U157" s="39">
        <f t="shared" si="38"/>
        <v>0</v>
      </c>
      <c r="V157" s="39" t="e">
        <f t="shared" si="34"/>
        <v>#NUM!</v>
      </c>
      <c r="W157" s="16"/>
      <c r="X157" s="49" t="e">
        <f t="shared" si="35"/>
        <v>#NUM!</v>
      </c>
      <c r="Y157" s="49" t="e">
        <f t="shared" si="40"/>
        <v>#NUM!</v>
      </c>
    </row>
    <row r="158" spans="1:25" x14ac:dyDescent="0.2">
      <c r="A158" s="50">
        <v>40330</v>
      </c>
      <c r="B158" s="35">
        <f t="shared" si="28"/>
        <v>0</v>
      </c>
      <c r="C158" s="35"/>
      <c r="D158" s="35"/>
      <c r="E158" s="35"/>
      <c r="F158" s="35">
        <f t="shared" si="30"/>
        <v>0</v>
      </c>
      <c r="G158" s="36"/>
      <c r="H158" s="150"/>
      <c r="I158" s="18" t="e">
        <f t="shared" si="31"/>
        <v>#NUM!</v>
      </c>
      <c r="J158" s="18" t="e">
        <f t="shared" si="29"/>
        <v>#NUM!</v>
      </c>
      <c r="M158" s="20" t="e">
        <f t="shared" si="32"/>
        <v>#NUM!</v>
      </c>
      <c r="N158" s="18" t="e">
        <f t="shared" si="33"/>
        <v>#NUM!</v>
      </c>
      <c r="O158" s="18" t="e">
        <f t="shared" si="27"/>
        <v>#NUM!</v>
      </c>
      <c r="Q158" s="52">
        <v>40330</v>
      </c>
      <c r="R158" s="39" t="e">
        <f t="shared" si="39"/>
        <v>#NUM!</v>
      </c>
      <c r="S158" s="39">
        <f t="shared" si="36"/>
        <v>0</v>
      </c>
      <c r="T158" s="39" t="e">
        <f t="shared" si="37"/>
        <v>#NUM!</v>
      </c>
      <c r="U158" s="39">
        <f t="shared" si="38"/>
        <v>0</v>
      </c>
      <c r="V158" s="39" t="e">
        <f t="shared" si="34"/>
        <v>#NUM!</v>
      </c>
      <c r="W158" s="16"/>
      <c r="X158" s="49" t="e">
        <f t="shared" si="35"/>
        <v>#NUM!</v>
      </c>
      <c r="Y158" s="49" t="e">
        <f t="shared" si="40"/>
        <v>#NUM!</v>
      </c>
    </row>
    <row r="159" spans="1:25" x14ac:dyDescent="0.2">
      <c r="A159" s="50">
        <v>40360</v>
      </c>
      <c r="B159" s="35">
        <f t="shared" si="28"/>
        <v>0</v>
      </c>
      <c r="C159" s="35"/>
      <c r="D159" s="35"/>
      <c r="E159" s="35"/>
      <c r="F159" s="35">
        <f t="shared" si="30"/>
        <v>0</v>
      </c>
      <c r="G159" s="36"/>
      <c r="H159" s="150"/>
      <c r="I159" s="18" t="e">
        <f t="shared" si="31"/>
        <v>#NUM!</v>
      </c>
      <c r="J159" s="18" t="e">
        <f t="shared" si="29"/>
        <v>#NUM!</v>
      </c>
      <c r="M159" s="20" t="e">
        <f t="shared" si="32"/>
        <v>#NUM!</v>
      </c>
      <c r="N159" s="18" t="e">
        <f t="shared" si="33"/>
        <v>#NUM!</v>
      </c>
      <c r="O159" s="18" t="e">
        <f t="shared" si="27"/>
        <v>#NUM!</v>
      </c>
      <c r="Q159" s="52">
        <v>40360</v>
      </c>
      <c r="R159" s="39" t="e">
        <f t="shared" si="39"/>
        <v>#NUM!</v>
      </c>
      <c r="S159" s="39">
        <f t="shared" si="36"/>
        <v>0</v>
      </c>
      <c r="T159" s="39" t="e">
        <f t="shared" si="37"/>
        <v>#NUM!</v>
      </c>
      <c r="U159" s="39">
        <f t="shared" si="38"/>
        <v>0</v>
      </c>
      <c r="V159" s="39" t="e">
        <f t="shared" si="34"/>
        <v>#NUM!</v>
      </c>
      <c r="W159" s="16"/>
      <c r="X159" s="49" t="e">
        <f t="shared" si="35"/>
        <v>#NUM!</v>
      </c>
      <c r="Y159" s="49" t="e">
        <f t="shared" si="40"/>
        <v>#NUM!</v>
      </c>
    </row>
    <row r="160" spans="1:25" x14ac:dyDescent="0.2">
      <c r="A160" s="50">
        <v>40391</v>
      </c>
      <c r="B160" s="35">
        <f t="shared" si="28"/>
        <v>0</v>
      </c>
      <c r="C160" s="35"/>
      <c r="D160" s="35"/>
      <c r="E160" s="35"/>
      <c r="F160" s="35">
        <f t="shared" si="30"/>
        <v>0</v>
      </c>
      <c r="G160" s="36"/>
      <c r="H160" s="150"/>
      <c r="I160" s="18" t="e">
        <f t="shared" si="31"/>
        <v>#NUM!</v>
      </c>
      <c r="J160" s="18" t="e">
        <f t="shared" si="29"/>
        <v>#NUM!</v>
      </c>
      <c r="M160" s="20" t="e">
        <f t="shared" si="32"/>
        <v>#NUM!</v>
      </c>
      <c r="N160" s="18" t="e">
        <f t="shared" si="33"/>
        <v>#NUM!</v>
      </c>
      <c r="O160" s="18" t="e">
        <f t="shared" si="27"/>
        <v>#NUM!</v>
      </c>
      <c r="Q160" s="52">
        <v>40391</v>
      </c>
      <c r="R160" s="39" t="e">
        <f t="shared" si="39"/>
        <v>#NUM!</v>
      </c>
      <c r="S160" s="39">
        <f t="shared" si="36"/>
        <v>0</v>
      </c>
      <c r="T160" s="39" t="e">
        <f t="shared" si="37"/>
        <v>#NUM!</v>
      </c>
      <c r="U160" s="39">
        <f t="shared" si="38"/>
        <v>0</v>
      </c>
      <c r="V160" s="39" t="e">
        <f t="shared" si="34"/>
        <v>#NUM!</v>
      </c>
      <c r="W160" s="16"/>
      <c r="X160" s="49" t="e">
        <f t="shared" si="35"/>
        <v>#NUM!</v>
      </c>
      <c r="Y160" s="49" t="e">
        <f t="shared" si="40"/>
        <v>#NUM!</v>
      </c>
    </row>
    <row r="161" spans="1:25" x14ac:dyDescent="0.2">
      <c r="A161" s="50">
        <v>40422</v>
      </c>
      <c r="B161" s="35">
        <f t="shared" si="28"/>
        <v>0</v>
      </c>
      <c r="C161" s="35"/>
      <c r="D161" s="35"/>
      <c r="E161" s="35"/>
      <c r="F161" s="35">
        <f t="shared" si="30"/>
        <v>0</v>
      </c>
      <c r="G161" s="36"/>
      <c r="H161" s="150"/>
      <c r="I161" s="18" t="e">
        <f t="shared" si="31"/>
        <v>#NUM!</v>
      </c>
      <c r="J161" s="18" t="e">
        <f t="shared" si="29"/>
        <v>#NUM!</v>
      </c>
      <c r="M161" s="20" t="e">
        <f t="shared" si="32"/>
        <v>#NUM!</v>
      </c>
      <c r="N161" s="18" t="e">
        <f t="shared" si="33"/>
        <v>#NUM!</v>
      </c>
      <c r="O161" s="18" t="e">
        <f t="shared" si="27"/>
        <v>#NUM!</v>
      </c>
      <c r="Q161" s="52">
        <v>40422</v>
      </c>
      <c r="R161" s="39" t="e">
        <f t="shared" si="39"/>
        <v>#NUM!</v>
      </c>
      <c r="S161" s="39">
        <f t="shared" si="36"/>
        <v>0</v>
      </c>
      <c r="T161" s="39" t="e">
        <f t="shared" si="37"/>
        <v>#NUM!</v>
      </c>
      <c r="U161" s="39">
        <f t="shared" si="38"/>
        <v>0</v>
      </c>
      <c r="V161" s="39" t="e">
        <f t="shared" si="34"/>
        <v>#NUM!</v>
      </c>
      <c r="W161" s="16"/>
      <c r="X161" s="49" t="e">
        <f t="shared" si="35"/>
        <v>#NUM!</v>
      </c>
      <c r="Y161" s="49" t="e">
        <f t="shared" si="40"/>
        <v>#NUM!</v>
      </c>
    </row>
    <row r="162" spans="1:25" x14ac:dyDescent="0.2">
      <c r="A162" s="50">
        <v>40452</v>
      </c>
      <c r="B162" s="35">
        <f t="shared" si="28"/>
        <v>0</v>
      </c>
      <c r="C162" s="35"/>
      <c r="D162" s="35"/>
      <c r="E162" s="35"/>
      <c r="F162" s="35">
        <f t="shared" si="30"/>
        <v>0</v>
      </c>
      <c r="G162" s="36"/>
      <c r="H162" s="150"/>
      <c r="I162" s="18" t="e">
        <f t="shared" si="31"/>
        <v>#NUM!</v>
      </c>
      <c r="J162" s="18" t="e">
        <f t="shared" si="29"/>
        <v>#NUM!</v>
      </c>
      <c r="M162" s="20" t="e">
        <f t="shared" si="32"/>
        <v>#NUM!</v>
      </c>
      <c r="N162" s="18" t="e">
        <f t="shared" si="33"/>
        <v>#NUM!</v>
      </c>
      <c r="O162" s="18" t="e">
        <f t="shared" si="27"/>
        <v>#NUM!</v>
      </c>
      <c r="Q162" s="52">
        <v>40452</v>
      </c>
      <c r="R162" s="39" t="e">
        <f t="shared" si="39"/>
        <v>#NUM!</v>
      </c>
      <c r="S162" s="39">
        <f t="shared" si="36"/>
        <v>0</v>
      </c>
      <c r="T162" s="39" t="e">
        <f t="shared" si="37"/>
        <v>#NUM!</v>
      </c>
      <c r="U162" s="39">
        <f t="shared" si="38"/>
        <v>0</v>
      </c>
      <c r="V162" s="39" t="e">
        <f t="shared" si="34"/>
        <v>#NUM!</v>
      </c>
      <c r="W162" s="16"/>
      <c r="X162" s="49" t="e">
        <f t="shared" si="35"/>
        <v>#NUM!</v>
      </c>
      <c r="Y162" s="49" t="e">
        <f t="shared" si="40"/>
        <v>#NUM!</v>
      </c>
    </row>
    <row r="163" spans="1:25" x14ac:dyDescent="0.2">
      <c r="A163" s="50">
        <v>40483</v>
      </c>
      <c r="B163" s="35">
        <f t="shared" si="28"/>
        <v>0</v>
      </c>
      <c r="C163" s="35"/>
      <c r="D163" s="35"/>
      <c r="E163" s="35"/>
      <c r="F163" s="35">
        <f t="shared" si="30"/>
        <v>0</v>
      </c>
      <c r="G163" s="36"/>
      <c r="H163" s="150"/>
      <c r="I163" s="18" t="e">
        <f t="shared" si="31"/>
        <v>#NUM!</v>
      </c>
      <c r="J163" s="18" t="e">
        <f t="shared" si="29"/>
        <v>#NUM!</v>
      </c>
      <c r="M163" s="20" t="e">
        <f t="shared" si="32"/>
        <v>#NUM!</v>
      </c>
      <c r="N163" s="18" t="e">
        <f t="shared" si="33"/>
        <v>#NUM!</v>
      </c>
      <c r="O163" s="18" t="e">
        <f t="shared" si="27"/>
        <v>#NUM!</v>
      </c>
      <c r="Q163" s="52">
        <v>40483</v>
      </c>
      <c r="R163" s="39" t="e">
        <f t="shared" si="39"/>
        <v>#NUM!</v>
      </c>
      <c r="S163" s="39">
        <f t="shared" si="36"/>
        <v>0</v>
      </c>
      <c r="T163" s="39" t="e">
        <f t="shared" si="37"/>
        <v>#NUM!</v>
      </c>
      <c r="U163" s="39">
        <f t="shared" si="38"/>
        <v>0</v>
      </c>
      <c r="V163" s="39" t="e">
        <f t="shared" si="34"/>
        <v>#NUM!</v>
      </c>
      <c r="W163" s="16"/>
      <c r="X163" s="49" t="e">
        <f t="shared" si="35"/>
        <v>#NUM!</v>
      </c>
      <c r="Y163" s="49" t="e">
        <f t="shared" si="40"/>
        <v>#NUM!</v>
      </c>
    </row>
    <row r="164" spans="1:25" x14ac:dyDescent="0.2">
      <c r="A164" s="50">
        <v>40513</v>
      </c>
      <c r="B164" s="35">
        <f t="shared" si="28"/>
        <v>0</v>
      </c>
      <c r="C164" s="35"/>
      <c r="D164" s="35"/>
      <c r="E164" s="35"/>
      <c r="F164" s="35">
        <f t="shared" si="30"/>
        <v>0</v>
      </c>
      <c r="G164" s="36"/>
      <c r="H164" s="150"/>
      <c r="I164" s="18" t="e">
        <f t="shared" si="31"/>
        <v>#NUM!</v>
      </c>
      <c r="J164" s="18" t="e">
        <f t="shared" si="29"/>
        <v>#NUM!</v>
      </c>
      <c r="M164" s="20" t="e">
        <f t="shared" si="32"/>
        <v>#NUM!</v>
      </c>
      <c r="N164" s="18" t="e">
        <f t="shared" si="33"/>
        <v>#NUM!</v>
      </c>
      <c r="O164" s="18" t="e">
        <f t="shared" si="27"/>
        <v>#NUM!</v>
      </c>
      <c r="Q164" s="52">
        <v>40513</v>
      </c>
      <c r="R164" s="39" t="e">
        <f t="shared" si="39"/>
        <v>#NUM!</v>
      </c>
      <c r="S164" s="39">
        <f t="shared" si="36"/>
        <v>0</v>
      </c>
      <c r="T164" s="39" t="e">
        <f t="shared" si="37"/>
        <v>#NUM!</v>
      </c>
      <c r="U164" s="39">
        <f t="shared" si="38"/>
        <v>0</v>
      </c>
      <c r="V164" s="39" t="e">
        <f t="shared" si="34"/>
        <v>#NUM!</v>
      </c>
      <c r="W164" s="16"/>
      <c r="X164" s="49" t="e">
        <f t="shared" si="35"/>
        <v>#NUM!</v>
      </c>
      <c r="Y164" s="49" t="e">
        <f t="shared" si="40"/>
        <v>#NUM!</v>
      </c>
    </row>
    <row r="165" spans="1:25" x14ac:dyDescent="0.2">
      <c r="A165" s="50">
        <v>40544</v>
      </c>
      <c r="B165" s="35">
        <f t="shared" si="28"/>
        <v>0</v>
      </c>
      <c r="C165" s="35"/>
      <c r="D165" s="35"/>
      <c r="E165" s="35"/>
      <c r="F165" s="35">
        <f t="shared" si="30"/>
        <v>0</v>
      </c>
      <c r="G165" s="36"/>
      <c r="H165" s="150"/>
      <c r="I165" s="18" t="e">
        <f t="shared" si="31"/>
        <v>#NUM!</v>
      </c>
      <c r="J165" s="18" t="e">
        <f t="shared" si="29"/>
        <v>#NUM!</v>
      </c>
      <c r="M165" s="20" t="e">
        <f t="shared" si="32"/>
        <v>#NUM!</v>
      </c>
      <c r="N165" s="18" t="e">
        <f t="shared" si="33"/>
        <v>#NUM!</v>
      </c>
      <c r="O165" s="18" t="e">
        <f t="shared" si="27"/>
        <v>#NUM!</v>
      </c>
      <c r="Q165" s="52">
        <v>40544</v>
      </c>
      <c r="R165" s="39" t="e">
        <f t="shared" si="39"/>
        <v>#NUM!</v>
      </c>
      <c r="S165" s="39">
        <f t="shared" si="36"/>
        <v>0</v>
      </c>
      <c r="T165" s="39" t="e">
        <f t="shared" si="37"/>
        <v>#NUM!</v>
      </c>
      <c r="U165" s="39">
        <f t="shared" si="38"/>
        <v>0</v>
      </c>
      <c r="V165" s="39" t="e">
        <f t="shared" si="34"/>
        <v>#NUM!</v>
      </c>
      <c r="W165" s="16"/>
      <c r="X165" s="49" t="e">
        <f t="shared" si="35"/>
        <v>#NUM!</v>
      </c>
      <c r="Y165" s="49" t="e">
        <f t="shared" si="40"/>
        <v>#NUM!</v>
      </c>
    </row>
    <row r="166" spans="1:25" x14ac:dyDescent="0.2">
      <c r="A166" s="50">
        <v>40575</v>
      </c>
      <c r="B166" s="35">
        <f t="shared" si="28"/>
        <v>0</v>
      </c>
      <c r="C166" s="35"/>
      <c r="D166" s="35"/>
      <c r="E166" s="35"/>
      <c r="F166" s="35">
        <f t="shared" si="30"/>
        <v>0</v>
      </c>
      <c r="G166" s="36"/>
      <c r="H166" s="150"/>
      <c r="I166" s="18" t="e">
        <f t="shared" si="31"/>
        <v>#NUM!</v>
      </c>
      <c r="J166" s="18" t="e">
        <f t="shared" si="29"/>
        <v>#NUM!</v>
      </c>
      <c r="M166" s="20" t="e">
        <f t="shared" si="32"/>
        <v>#NUM!</v>
      </c>
      <c r="N166" s="18" t="e">
        <f t="shared" si="33"/>
        <v>#NUM!</v>
      </c>
      <c r="O166" s="18" t="e">
        <f t="shared" si="27"/>
        <v>#NUM!</v>
      </c>
      <c r="Q166" s="52">
        <v>40575</v>
      </c>
      <c r="R166" s="39" t="e">
        <f t="shared" si="39"/>
        <v>#NUM!</v>
      </c>
      <c r="S166" s="39">
        <f t="shared" si="36"/>
        <v>0</v>
      </c>
      <c r="T166" s="39" t="e">
        <f t="shared" si="37"/>
        <v>#NUM!</v>
      </c>
      <c r="U166" s="39">
        <f t="shared" si="38"/>
        <v>0</v>
      </c>
      <c r="V166" s="39" t="e">
        <f t="shared" si="34"/>
        <v>#NUM!</v>
      </c>
      <c r="W166" s="16"/>
      <c r="X166" s="49" t="e">
        <f t="shared" si="35"/>
        <v>#NUM!</v>
      </c>
      <c r="Y166" s="49" t="e">
        <f t="shared" si="40"/>
        <v>#NUM!</v>
      </c>
    </row>
    <row r="167" spans="1:25" x14ac:dyDescent="0.2">
      <c r="A167" s="50">
        <v>40603</v>
      </c>
      <c r="B167" s="35">
        <f t="shared" si="28"/>
        <v>0</v>
      </c>
      <c r="C167" s="35"/>
      <c r="D167" s="35"/>
      <c r="E167" s="35"/>
      <c r="F167" s="35">
        <f t="shared" si="30"/>
        <v>0</v>
      </c>
      <c r="G167" s="36"/>
      <c r="H167" s="150"/>
      <c r="I167" s="18" t="e">
        <f t="shared" si="31"/>
        <v>#NUM!</v>
      </c>
      <c r="J167" s="18" t="e">
        <f t="shared" si="29"/>
        <v>#NUM!</v>
      </c>
      <c r="M167" s="20" t="e">
        <f t="shared" si="32"/>
        <v>#NUM!</v>
      </c>
      <c r="N167" s="18" t="e">
        <f t="shared" si="33"/>
        <v>#NUM!</v>
      </c>
      <c r="O167" s="18" t="e">
        <f t="shared" si="27"/>
        <v>#NUM!</v>
      </c>
      <c r="Q167" s="52">
        <v>40603</v>
      </c>
      <c r="R167" s="39" t="e">
        <f t="shared" si="39"/>
        <v>#NUM!</v>
      </c>
      <c r="S167" s="39">
        <f t="shared" si="36"/>
        <v>0</v>
      </c>
      <c r="T167" s="39" t="e">
        <f t="shared" si="37"/>
        <v>#NUM!</v>
      </c>
      <c r="U167" s="39">
        <f t="shared" si="38"/>
        <v>0</v>
      </c>
      <c r="V167" s="39" t="e">
        <f t="shared" si="34"/>
        <v>#NUM!</v>
      </c>
      <c r="W167" s="16"/>
      <c r="X167" s="49" t="e">
        <f t="shared" si="35"/>
        <v>#NUM!</v>
      </c>
      <c r="Y167" s="49" t="e">
        <f t="shared" si="40"/>
        <v>#NUM!</v>
      </c>
    </row>
    <row r="168" spans="1:25" x14ac:dyDescent="0.2">
      <c r="A168" s="50">
        <v>40634</v>
      </c>
      <c r="B168" s="35">
        <f t="shared" si="28"/>
        <v>0</v>
      </c>
      <c r="C168" s="35"/>
      <c r="D168" s="35"/>
      <c r="E168" s="35"/>
      <c r="F168" s="35">
        <f t="shared" si="30"/>
        <v>0</v>
      </c>
      <c r="G168" s="36"/>
      <c r="H168" s="150"/>
      <c r="I168" s="18" t="e">
        <f t="shared" si="31"/>
        <v>#NUM!</v>
      </c>
      <c r="J168" s="18" t="e">
        <f t="shared" si="29"/>
        <v>#NUM!</v>
      </c>
      <c r="M168" s="20" t="e">
        <f t="shared" si="32"/>
        <v>#NUM!</v>
      </c>
      <c r="N168" s="18" t="e">
        <f t="shared" si="33"/>
        <v>#NUM!</v>
      </c>
      <c r="O168" s="18" t="e">
        <f t="shared" si="27"/>
        <v>#NUM!</v>
      </c>
      <c r="Q168" s="52">
        <v>40634</v>
      </c>
      <c r="R168" s="39" t="e">
        <f t="shared" si="39"/>
        <v>#NUM!</v>
      </c>
      <c r="S168" s="39">
        <f t="shared" si="36"/>
        <v>0</v>
      </c>
      <c r="T168" s="39" t="e">
        <f t="shared" si="37"/>
        <v>#NUM!</v>
      </c>
      <c r="U168" s="39">
        <f t="shared" si="38"/>
        <v>0</v>
      </c>
      <c r="V168" s="39" t="e">
        <f t="shared" si="34"/>
        <v>#NUM!</v>
      </c>
      <c r="W168" s="16"/>
      <c r="X168" s="49" t="e">
        <f t="shared" si="35"/>
        <v>#NUM!</v>
      </c>
      <c r="Y168" s="49" t="e">
        <f t="shared" si="40"/>
        <v>#NUM!</v>
      </c>
    </row>
    <row r="169" spans="1:25" x14ac:dyDescent="0.2">
      <c r="A169" s="50">
        <v>40664</v>
      </c>
      <c r="B169" s="35">
        <f t="shared" si="28"/>
        <v>0</v>
      </c>
      <c r="C169" s="35"/>
      <c r="D169" s="35"/>
      <c r="E169" s="35"/>
      <c r="F169" s="35">
        <f t="shared" si="30"/>
        <v>0</v>
      </c>
      <c r="G169" s="36"/>
      <c r="H169" s="150"/>
      <c r="I169" s="18" t="e">
        <f t="shared" si="31"/>
        <v>#NUM!</v>
      </c>
      <c r="J169" s="18" t="e">
        <f t="shared" si="29"/>
        <v>#NUM!</v>
      </c>
      <c r="M169" s="20" t="e">
        <f t="shared" si="32"/>
        <v>#NUM!</v>
      </c>
      <c r="N169" s="18" t="e">
        <f t="shared" si="33"/>
        <v>#NUM!</v>
      </c>
      <c r="O169" s="18" t="e">
        <f t="shared" si="27"/>
        <v>#NUM!</v>
      </c>
      <c r="Q169" s="52">
        <v>40664</v>
      </c>
      <c r="R169" s="39" t="e">
        <f t="shared" si="39"/>
        <v>#NUM!</v>
      </c>
      <c r="S169" s="39">
        <f t="shared" si="36"/>
        <v>0</v>
      </c>
      <c r="T169" s="39" t="e">
        <f t="shared" si="37"/>
        <v>#NUM!</v>
      </c>
      <c r="U169" s="39">
        <f t="shared" si="38"/>
        <v>0</v>
      </c>
      <c r="V169" s="39" t="e">
        <f t="shared" si="34"/>
        <v>#NUM!</v>
      </c>
      <c r="W169" s="16"/>
      <c r="X169" s="49" t="e">
        <f t="shared" si="35"/>
        <v>#NUM!</v>
      </c>
      <c r="Y169" s="49" t="e">
        <f t="shared" si="40"/>
        <v>#NUM!</v>
      </c>
    </row>
    <row r="170" spans="1:25" x14ac:dyDescent="0.2">
      <c r="A170" s="50">
        <v>40695</v>
      </c>
      <c r="B170" s="35">
        <f t="shared" si="28"/>
        <v>0</v>
      </c>
      <c r="C170" s="35"/>
      <c r="D170" s="35"/>
      <c r="E170" s="35"/>
      <c r="F170" s="35">
        <f t="shared" si="30"/>
        <v>0</v>
      </c>
      <c r="G170" s="36"/>
      <c r="H170" s="150"/>
      <c r="I170" s="18" t="e">
        <f t="shared" si="31"/>
        <v>#NUM!</v>
      </c>
      <c r="J170" s="18" t="e">
        <f t="shared" si="29"/>
        <v>#NUM!</v>
      </c>
      <c r="M170" s="20" t="e">
        <f t="shared" si="32"/>
        <v>#NUM!</v>
      </c>
      <c r="N170" s="18" t="e">
        <f t="shared" si="33"/>
        <v>#NUM!</v>
      </c>
      <c r="O170" s="18" t="e">
        <f t="shared" si="27"/>
        <v>#NUM!</v>
      </c>
      <c r="Q170" s="52">
        <v>40695</v>
      </c>
      <c r="R170" s="39" t="e">
        <f t="shared" si="39"/>
        <v>#NUM!</v>
      </c>
      <c r="S170" s="39">
        <f t="shared" si="36"/>
        <v>0</v>
      </c>
      <c r="T170" s="39" t="e">
        <f t="shared" si="37"/>
        <v>#NUM!</v>
      </c>
      <c r="U170" s="39">
        <f t="shared" si="38"/>
        <v>0</v>
      </c>
      <c r="V170" s="39" t="e">
        <f t="shared" si="34"/>
        <v>#NUM!</v>
      </c>
      <c r="W170" s="16"/>
      <c r="X170" s="49" t="e">
        <f t="shared" si="35"/>
        <v>#NUM!</v>
      </c>
      <c r="Y170" s="49" t="e">
        <f t="shared" si="40"/>
        <v>#NUM!</v>
      </c>
    </row>
    <row r="171" spans="1:25" x14ac:dyDescent="0.2">
      <c r="A171" s="50">
        <v>40725</v>
      </c>
      <c r="B171" s="35">
        <f t="shared" si="28"/>
        <v>0</v>
      </c>
      <c r="C171" s="35"/>
      <c r="D171" s="35"/>
      <c r="E171" s="35"/>
      <c r="F171" s="35">
        <f t="shared" si="30"/>
        <v>0</v>
      </c>
      <c r="G171" s="36"/>
      <c r="H171" s="150"/>
      <c r="I171" s="18" t="e">
        <f t="shared" si="31"/>
        <v>#NUM!</v>
      </c>
      <c r="J171" s="18" t="e">
        <f t="shared" si="29"/>
        <v>#NUM!</v>
      </c>
      <c r="M171" s="20" t="e">
        <f t="shared" si="32"/>
        <v>#NUM!</v>
      </c>
      <c r="N171" s="18" t="e">
        <f t="shared" si="33"/>
        <v>#NUM!</v>
      </c>
      <c r="O171" s="18" t="e">
        <f t="shared" si="27"/>
        <v>#NUM!</v>
      </c>
      <c r="Q171" s="52">
        <v>40725</v>
      </c>
      <c r="R171" s="39" t="e">
        <f t="shared" si="39"/>
        <v>#NUM!</v>
      </c>
      <c r="S171" s="39">
        <f t="shared" si="36"/>
        <v>0</v>
      </c>
      <c r="T171" s="39" t="e">
        <f t="shared" si="37"/>
        <v>#NUM!</v>
      </c>
      <c r="U171" s="39">
        <f t="shared" si="38"/>
        <v>0</v>
      </c>
      <c r="V171" s="39" t="e">
        <f t="shared" si="34"/>
        <v>#NUM!</v>
      </c>
      <c r="W171" s="16"/>
      <c r="X171" s="49" t="e">
        <f t="shared" si="35"/>
        <v>#NUM!</v>
      </c>
      <c r="Y171" s="49" t="e">
        <f t="shared" si="40"/>
        <v>#NUM!</v>
      </c>
    </row>
    <row r="172" spans="1:25" x14ac:dyDescent="0.2">
      <c r="A172" s="50">
        <v>40756</v>
      </c>
      <c r="B172" s="35">
        <f t="shared" si="28"/>
        <v>0</v>
      </c>
      <c r="C172" s="35"/>
      <c r="D172" s="35"/>
      <c r="E172" s="35"/>
      <c r="F172" s="35">
        <f t="shared" si="30"/>
        <v>0</v>
      </c>
      <c r="G172" s="36"/>
      <c r="H172" s="150"/>
      <c r="I172" s="18" t="e">
        <f t="shared" si="31"/>
        <v>#NUM!</v>
      </c>
      <c r="J172" s="18" t="e">
        <f t="shared" si="29"/>
        <v>#NUM!</v>
      </c>
      <c r="M172" s="20" t="e">
        <f t="shared" si="32"/>
        <v>#NUM!</v>
      </c>
      <c r="N172" s="18" t="e">
        <f t="shared" si="33"/>
        <v>#NUM!</v>
      </c>
      <c r="O172" s="18" t="e">
        <f t="shared" si="27"/>
        <v>#NUM!</v>
      </c>
      <c r="Q172" s="52">
        <v>40756</v>
      </c>
      <c r="R172" s="39" t="e">
        <f t="shared" si="39"/>
        <v>#NUM!</v>
      </c>
      <c r="S172" s="39">
        <f t="shared" si="36"/>
        <v>0</v>
      </c>
      <c r="T172" s="39" t="e">
        <f t="shared" si="37"/>
        <v>#NUM!</v>
      </c>
      <c r="U172" s="39">
        <f t="shared" si="38"/>
        <v>0</v>
      </c>
      <c r="V172" s="39" t="e">
        <f t="shared" si="34"/>
        <v>#NUM!</v>
      </c>
      <c r="W172" s="16"/>
      <c r="X172" s="49" t="e">
        <f t="shared" si="35"/>
        <v>#NUM!</v>
      </c>
      <c r="Y172" s="49" t="e">
        <f t="shared" si="40"/>
        <v>#NUM!</v>
      </c>
    </row>
    <row r="173" spans="1:25" x14ac:dyDescent="0.2">
      <c r="A173" s="50">
        <v>40787</v>
      </c>
      <c r="B173" s="35">
        <f t="shared" si="28"/>
        <v>0</v>
      </c>
      <c r="C173" s="35"/>
      <c r="D173" s="35"/>
      <c r="E173" s="35"/>
      <c r="F173" s="35">
        <f t="shared" si="30"/>
        <v>0</v>
      </c>
      <c r="G173" s="36"/>
      <c r="H173" s="150"/>
      <c r="I173" s="18" t="e">
        <f t="shared" si="31"/>
        <v>#NUM!</v>
      </c>
      <c r="J173" s="18" t="e">
        <f t="shared" si="29"/>
        <v>#NUM!</v>
      </c>
      <c r="M173" s="20" t="e">
        <f t="shared" si="32"/>
        <v>#NUM!</v>
      </c>
      <c r="N173" s="18" t="e">
        <f t="shared" si="33"/>
        <v>#NUM!</v>
      </c>
      <c r="O173" s="18" t="e">
        <f t="shared" si="27"/>
        <v>#NUM!</v>
      </c>
      <c r="Q173" s="52">
        <v>40787</v>
      </c>
      <c r="R173" s="39" t="e">
        <f t="shared" si="39"/>
        <v>#NUM!</v>
      </c>
      <c r="S173" s="39">
        <f t="shared" si="36"/>
        <v>0</v>
      </c>
      <c r="T173" s="39" t="e">
        <f t="shared" si="37"/>
        <v>#NUM!</v>
      </c>
      <c r="U173" s="39">
        <f t="shared" si="38"/>
        <v>0</v>
      </c>
      <c r="V173" s="39" t="e">
        <f t="shared" si="34"/>
        <v>#NUM!</v>
      </c>
      <c r="W173" s="16"/>
      <c r="X173" s="49" t="e">
        <f t="shared" si="35"/>
        <v>#NUM!</v>
      </c>
      <c r="Y173" s="49" t="e">
        <f t="shared" si="40"/>
        <v>#NUM!</v>
      </c>
    </row>
    <row r="174" spans="1:25" x14ac:dyDescent="0.2">
      <c r="A174" s="50">
        <v>40817</v>
      </c>
      <c r="B174" s="35">
        <f t="shared" si="28"/>
        <v>0</v>
      </c>
      <c r="C174" s="35"/>
      <c r="D174" s="35"/>
      <c r="E174" s="35"/>
      <c r="F174" s="35">
        <f t="shared" si="30"/>
        <v>0</v>
      </c>
      <c r="G174" s="36"/>
      <c r="H174" s="150"/>
      <c r="I174" s="18" t="e">
        <f t="shared" si="31"/>
        <v>#NUM!</v>
      </c>
      <c r="J174" s="18" t="e">
        <f t="shared" si="29"/>
        <v>#NUM!</v>
      </c>
      <c r="M174" s="20" t="e">
        <f t="shared" si="32"/>
        <v>#NUM!</v>
      </c>
      <c r="N174" s="18" t="e">
        <f t="shared" si="33"/>
        <v>#NUM!</v>
      </c>
      <c r="O174" s="18" t="e">
        <f t="shared" si="27"/>
        <v>#NUM!</v>
      </c>
      <c r="Q174" s="52">
        <v>40817</v>
      </c>
      <c r="R174" s="39" t="e">
        <f t="shared" si="39"/>
        <v>#NUM!</v>
      </c>
      <c r="S174" s="39">
        <f t="shared" si="36"/>
        <v>0</v>
      </c>
      <c r="T174" s="39" t="e">
        <f t="shared" si="37"/>
        <v>#NUM!</v>
      </c>
      <c r="U174" s="39">
        <f t="shared" si="38"/>
        <v>0</v>
      </c>
      <c r="V174" s="39" t="e">
        <f t="shared" si="34"/>
        <v>#NUM!</v>
      </c>
      <c r="W174" s="16"/>
      <c r="X174" s="49" t="e">
        <f t="shared" si="35"/>
        <v>#NUM!</v>
      </c>
      <c r="Y174" s="49" t="e">
        <f t="shared" si="40"/>
        <v>#NUM!</v>
      </c>
    </row>
    <row r="175" spans="1:25" x14ac:dyDescent="0.2">
      <c r="A175" s="50">
        <v>40848</v>
      </c>
      <c r="B175" s="35">
        <f t="shared" si="28"/>
        <v>0</v>
      </c>
      <c r="C175" s="35"/>
      <c r="D175" s="35"/>
      <c r="E175" s="35"/>
      <c r="F175" s="35">
        <f t="shared" si="30"/>
        <v>0</v>
      </c>
      <c r="G175" s="36"/>
      <c r="H175" s="150"/>
      <c r="I175" s="18" t="e">
        <f t="shared" si="31"/>
        <v>#NUM!</v>
      </c>
      <c r="J175" s="18" t="e">
        <f t="shared" si="29"/>
        <v>#NUM!</v>
      </c>
      <c r="M175" s="20" t="e">
        <f t="shared" si="32"/>
        <v>#NUM!</v>
      </c>
      <c r="N175" s="18" t="e">
        <f t="shared" si="33"/>
        <v>#NUM!</v>
      </c>
      <c r="O175" s="18" t="e">
        <f t="shared" si="27"/>
        <v>#NUM!</v>
      </c>
      <c r="Q175" s="52">
        <v>40848</v>
      </c>
      <c r="R175" s="39" t="e">
        <f t="shared" si="39"/>
        <v>#NUM!</v>
      </c>
      <c r="S175" s="39">
        <f t="shared" si="36"/>
        <v>0</v>
      </c>
      <c r="T175" s="39" t="e">
        <f t="shared" si="37"/>
        <v>#NUM!</v>
      </c>
      <c r="U175" s="39">
        <f t="shared" si="38"/>
        <v>0</v>
      </c>
      <c r="V175" s="39" t="e">
        <f t="shared" si="34"/>
        <v>#NUM!</v>
      </c>
      <c r="W175" s="16"/>
      <c r="X175" s="49" t="e">
        <f t="shared" si="35"/>
        <v>#NUM!</v>
      </c>
      <c r="Y175" s="49" t="e">
        <f t="shared" si="40"/>
        <v>#NUM!</v>
      </c>
    </row>
    <row r="176" spans="1:25" x14ac:dyDescent="0.2">
      <c r="A176" s="50">
        <v>40878</v>
      </c>
      <c r="B176" s="35">
        <f t="shared" si="28"/>
        <v>0</v>
      </c>
      <c r="C176" s="35"/>
      <c r="D176" s="35"/>
      <c r="E176" s="35"/>
      <c r="F176" s="35">
        <f t="shared" si="30"/>
        <v>0</v>
      </c>
      <c r="G176" s="36"/>
      <c r="H176" s="150"/>
      <c r="I176" s="18" t="e">
        <f t="shared" si="31"/>
        <v>#NUM!</v>
      </c>
      <c r="J176" s="18" t="e">
        <f t="shared" si="29"/>
        <v>#NUM!</v>
      </c>
      <c r="M176" s="20" t="e">
        <f t="shared" si="32"/>
        <v>#NUM!</v>
      </c>
      <c r="N176" s="18" t="e">
        <f t="shared" si="33"/>
        <v>#NUM!</v>
      </c>
      <c r="O176" s="18" t="e">
        <f t="shared" si="27"/>
        <v>#NUM!</v>
      </c>
      <c r="Q176" s="52">
        <v>40878</v>
      </c>
      <c r="R176" s="39" t="e">
        <f t="shared" si="39"/>
        <v>#NUM!</v>
      </c>
      <c r="S176" s="39">
        <f t="shared" si="36"/>
        <v>0</v>
      </c>
      <c r="T176" s="39" t="e">
        <f t="shared" si="37"/>
        <v>#NUM!</v>
      </c>
      <c r="U176" s="39">
        <f t="shared" si="38"/>
        <v>0</v>
      </c>
      <c r="V176" s="39" t="e">
        <f t="shared" si="34"/>
        <v>#NUM!</v>
      </c>
      <c r="W176" s="16"/>
      <c r="X176" s="49" t="e">
        <f t="shared" si="35"/>
        <v>#NUM!</v>
      </c>
      <c r="Y176" s="49" t="e">
        <f t="shared" si="40"/>
        <v>#NUM!</v>
      </c>
    </row>
    <row r="177" spans="1:25" x14ac:dyDescent="0.2">
      <c r="A177" s="50">
        <v>40909</v>
      </c>
      <c r="B177" s="35">
        <f t="shared" si="28"/>
        <v>0</v>
      </c>
      <c r="C177" s="35"/>
      <c r="D177" s="35"/>
      <c r="E177" s="35"/>
      <c r="F177" s="35">
        <f t="shared" si="30"/>
        <v>0</v>
      </c>
      <c r="G177" s="36"/>
      <c r="H177" s="150"/>
      <c r="I177" s="18" t="e">
        <f t="shared" si="31"/>
        <v>#NUM!</v>
      </c>
      <c r="J177" s="18" t="e">
        <f t="shared" si="29"/>
        <v>#NUM!</v>
      </c>
      <c r="M177" s="20" t="e">
        <f t="shared" si="32"/>
        <v>#NUM!</v>
      </c>
      <c r="N177" s="18" t="e">
        <f t="shared" si="33"/>
        <v>#NUM!</v>
      </c>
      <c r="O177" s="18" t="e">
        <f t="shared" si="27"/>
        <v>#NUM!</v>
      </c>
      <c r="Q177" s="52">
        <v>40909</v>
      </c>
      <c r="R177" s="39" t="e">
        <f t="shared" si="39"/>
        <v>#NUM!</v>
      </c>
      <c r="S177" s="39">
        <f t="shared" si="36"/>
        <v>0</v>
      </c>
      <c r="T177" s="39" t="e">
        <f t="shared" si="37"/>
        <v>#NUM!</v>
      </c>
      <c r="U177" s="39">
        <f t="shared" si="38"/>
        <v>0</v>
      </c>
      <c r="V177" s="39" t="e">
        <f t="shared" si="34"/>
        <v>#NUM!</v>
      </c>
      <c r="W177" s="16"/>
      <c r="X177" s="49" t="e">
        <f t="shared" si="35"/>
        <v>#NUM!</v>
      </c>
      <c r="Y177" s="49" t="e">
        <f t="shared" si="40"/>
        <v>#NUM!</v>
      </c>
    </row>
    <row r="178" spans="1:25" x14ac:dyDescent="0.2">
      <c r="A178" s="50">
        <v>40940</v>
      </c>
      <c r="B178" s="35">
        <f t="shared" si="28"/>
        <v>0</v>
      </c>
      <c r="C178" s="35"/>
      <c r="D178" s="35"/>
      <c r="E178" s="35"/>
      <c r="F178" s="35">
        <f t="shared" si="30"/>
        <v>0</v>
      </c>
      <c r="G178" s="36"/>
      <c r="H178" s="150"/>
      <c r="I178" s="18" t="e">
        <f t="shared" si="31"/>
        <v>#NUM!</v>
      </c>
      <c r="J178" s="18" t="e">
        <f t="shared" si="29"/>
        <v>#NUM!</v>
      </c>
      <c r="M178" s="20" t="e">
        <f t="shared" si="32"/>
        <v>#NUM!</v>
      </c>
      <c r="N178" s="18" t="e">
        <f t="shared" si="33"/>
        <v>#NUM!</v>
      </c>
      <c r="O178" s="18" t="e">
        <f t="shared" si="27"/>
        <v>#NUM!</v>
      </c>
      <c r="Q178" s="52">
        <v>40940</v>
      </c>
      <c r="R178" s="39" t="e">
        <f t="shared" si="39"/>
        <v>#NUM!</v>
      </c>
      <c r="S178" s="39">
        <f t="shared" si="36"/>
        <v>0</v>
      </c>
      <c r="T178" s="39" t="e">
        <f t="shared" si="37"/>
        <v>#NUM!</v>
      </c>
      <c r="U178" s="39">
        <f t="shared" si="38"/>
        <v>0</v>
      </c>
      <c r="V178" s="39" t="e">
        <f t="shared" si="34"/>
        <v>#NUM!</v>
      </c>
      <c r="W178" s="16"/>
      <c r="X178" s="49" t="e">
        <f t="shared" si="35"/>
        <v>#NUM!</v>
      </c>
      <c r="Y178" s="49" t="e">
        <f t="shared" si="40"/>
        <v>#NUM!</v>
      </c>
    </row>
    <row r="179" spans="1:25" x14ac:dyDescent="0.2">
      <c r="A179" s="50">
        <v>40969</v>
      </c>
      <c r="B179" s="35">
        <f t="shared" si="28"/>
        <v>0</v>
      </c>
      <c r="C179" s="35"/>
      <c r="D179" s="35"/>
      <c r="E179" s="35"/>
      <c r="F179" s="35">
        <f t="shared" si="30"/>
        <v>0</v>
      </c>
      <c r="G179" s="36"/>
      <c r="H179" s="150"/>
      <c r="I179" s="18" t="e">
        <f t="shared" si="31"/>
        <v>#NUM!</v>
      </c>
      <c r="J179" s="18" t="e">
        <f t="shared" si="29"/>
        <v>#NUM!</v>
      </c>
      <c r="M179" s="20" t="e">
        <f t="shared" si="32"/>
        <v>#NUM!</v>
      </c>
      <c r="N179" s="18" t="e">
        <f t="shared" si="33"/>
        <v>#NUM!</v>
      </c>
      <c r="O179" s="18" t="e">
        <f t="shared" si="27"/>
        <v>#NUM!</v>
      </c>
      <c r="Q179" s="52">
        <v>40969</v>
      </c>
      <c r="R179" s="39" t="e">
        <f t="shared" si="39"/>
        <v>#NUM!</v>
      </c>
      <c r="S179" s="39">
        <f t="shared" si="36"/>
        <v>0</v>
      </c>
      <c r="T179" s="39" t="e">
        <f t="shared" si="37"/>
        <v>#NUM!</v>
      </c>
      <c r="U179" s="39">
        <f t="shared" si="38"/>
        <v>0</v>
      </c>
      <c r="V179" s="39" t="e">
        <f t="shared" si="34"/>
        <v>#NUM!</v>
      </c>
      <c r="W179" s="16"/>
      <c r="X179" s="49" t="e">
        <f t="shared" si="35"/>
        <v>#NUM!</v>
      </c>
      <c r="Y179" s="49" t="e">
        <f t="shared" si="40"/>
        <v>#NUM!</v>
      </c>
    </row>
    <row r="180" spans="1:25" x14ac:dyDescent="0.2">
      <c r="A180" s="50">
        <v>41000</v>
      </c>
      <c r="B180" s="35">
        <f t="shared" si="28"/>
        <v>0</v>
      </c>
      <c r="C180" s="35"/>
      <c r="D180" s="35"/>
      <c r="E180" s="35"/>
      <c r="F180" s="35">
        <f t="shared" si="30"/>
        <v>0</v>
      </c>
      <c r="G180" s="36"/>
      <c r="H180" s="150"/>
      <c r="I180" s="18" t="e">
        <f t="shared" si="31"/>
        <v>#NUM!</v>
      </c>
      <c r="J180" s="18" t="e">
        <f t="shared" si="29"/>
        <v>#NUM!</v>
      </c>
      <c r="M180" s="20" t="e">
        <f t="shared" si="32"/>
        <v>#NUM!</v>
      </c>
      <c r="N180" s="18" t="e">
        <f t="shared" si="33"/>
        <v>#NUM!</v>
      </c>
      <c r="O180" s="18" t="e">
        <f t="shared" si="27"/>
        <v>#NUM!</v>
      </c>
      <c r="Q180" s="52">
        <v>41000</v>
      </c>
      <c r="R180" s="39" t="e">
        <f t="shared" si="39"/>
        <v>#NUM!</v>
      </c>
      <c r="S180" s="39">
        <f t="shared" si="36"/>
        <v>0</v>
      </c>
      <c r="T180" s="39" t="e">
        <f t="shared" si="37"/>
        <v>#NUM!</v>
      </c>
      <c r="U180" s="39">
        <f t="shared" si="38"/>
        <v>0</v>
      </c>
      <c r="V180" s="39" t="e">
        <f t="shared" si="34"/>
        <v>#NUM!</v>
      </c>
      <c r="W180" s="16"/>
      <c r="X180" s="49" t="e">
        <f t="shared" si="35"/>
        <v>#NUM!</v>
      </c>
      <c r="Y180" s="49" t="e">
        <f t="shared" si="40"/>
        <v>#NUM!</v>
      </c>
    </row>
    <row r="181" spans="1:25" x14ac:dyDescent="0.2">
      <c r="A181" s="50">
        <v>41030</v>
      </c>
      <c r="B181" s="35">
        <f t="shared" si="28"/>
        <v>0</v>
      </c>
      <c r="C181" s="35"/>
      <c r="D181" s="35"/>
      <c r="E181" s="35"/>
      <c r="F181" s="35">
        <f t="shared" si="30"/>
        <v>0</v>
      </c>
      <c r="G181" s="36"/>
      <c r="H181" s="150"/>
      <c r="I181" s="18" t="e">
        <f t="shared" si="31"/>
        <v>#NUM!</v>
      </c>
      <c r="J181" s="18" t="e">
        <f t="shared" si="29"/>
        <v>#NUM!</v>
      </c>
      <c r="M181" s="20" t="e">
        <f t="shared" si="32"/>
        <v>#NUM!</v>
      </c>
      <c r="N181" s="18" t="e">
        <f t="shared" si="33"/>
        <v>#NUM!</v>
      </c>
      <c r="O181" s="18" t="e">
        <f t="shared" si="27"/>
        <v>#NUM!</v>
      </c>
      <c r="Q181" s="52">
        <v>41030</v>
      </c>
      <c r="R181" s="39" t="e">
        <f t="shared" si="39"/>
        <v>#NUM!</v>
      </c>
      <c r="S181" s="39">
        <f t="shared" si="36"/>
        <v>0</v>
      </c>
      <c r="T181" s="39" t="e">
        <f t="shared" si="37"/>
        <v>#NUM!</v>
      </c>
      <c r="U181" s="39">
        <f t="shared" si="38"/>
        <v>0</v>
      </c>
      <c r="V181" s="39" t="e">
        <f t="shared" si="34"/>
        <v>#NUM!</v>
      </c>
      <c r="W181" s="16"/>
      <c r="X181" s="49" t="e">
        <f t="shared" si="35"/>
        <v>#NUM!</v>
      </c>
      <c r="Y181" s="49" t="e">
        <f t="shared" si="40"/>
        <v>#NUM!</v>
      </c>
    </row>
    <row r="182" spans="1:25" x14ac:dyDescent="0.2">
      <c r="A182" s="50">
        <v>41061</v>
      </c>
      <c r="B182" s="35">
        <f t="shared" si="28"/>
        <v>0</v>
      </c>
      <c r="C182" s="35"/>
      <c r="D182" s="35"/>
      <c r="E182" s="35"/>
      <c r="F182" s="35">
        <f t="shared" si="30"/>
        <v>0</v>
      </c>
      <c r="G182" s="36"/>
      <c r="H182" s="150"/>
      <c r="I182" s="18" t="e">
        <f t="shared" si="31"/>
        <v>#NUM!</v>
      </c>
      <c r="J182" s="18" t="e">
        <f t="shared" si="29"/>
        <v>#NUM!</v>
      </c>
      <c r="M182" s="20" t="e">
        <f t="shared" si="32"/>
        <v>#NUM!</v>
      </c>
      <c r="N182" s="18" t="e">
        <f t="shared" si="33"/>
        <v>#NUM!</v>
      </c>
      <c r="O182" s="18" t="e">
        <f t="shared" ref="O182:O245" si="41">N182/12</f>
        <v>#NUM!</v>
      </c>
      <c r="Q182" s="52">
        <v>41061</v>
      </c>
      <c r="R182" s="39" t="e">
        <f t="shared" si="39"/>
        <v>#NUM!</v>
      </c>
      <c r="S182" s="39">
        <f t="shared" si="36"/>
        <v>0</v>
      </c>
      <c r="T182" s="39" t="e">
        <f t="shared" si="37"/>
        <v>#NUM!</v>
      </c>
      <c r="U182" s="39">
        <f t="shared" si="38"/>
        <v>0</v>
      </c>
      <c r="V182" s="39" t="e">
        <f t="shared" si="34"/>
        <v>#NUM!</v>
      </c>
      <c r="W182" s="16"/>
      <c r="X182" s="49" t="e">
        <f t="shared" si="35"/>
        <v>#NUM!</v>
      </c>
      <c r="Y182" s="49" t="e">
        <f t="shared" si="40"/>
        <v>#NUM!</v>
      </c>
    </row>
    <row r="183" spans="1:25" x14ac:dyDescent="0.2">
      <c r="A183" s="50">
        <v>41091</v>
      </c>
      <c r="B183" s="35">
        <f t="shared" si="28"/>
        <v>0</v>
      </c>
      <c r="C183" s="35"/>
      <c r="D183" s="35"/>
      <c r="E183" s="35"/>
      <c r="F183" s="35">
        <f t="shared" si="30"/>
        <v>0</v>
      </c>
      <c r="G183" s="36"/>
      <c r="H183" s="150"/>
      <c r="I183" s="18" t="e">
        <f t="shared" si="31"/>
        <v>#NUM!</v>
      </c>
      <c r="J183" s="18" t="e">
        <f t="shared" si="29"/>
        <v>#NUM!</v>
      </c>
      <c r="M183" s="20" t="e">
        <f t="shared" si="32"/>
        <v>#NUM!</v>
      </c>
      <c r="N183" s="18" t="e">
        <f t="shared" si="33"/>
        <v>#NUM!</v>
      </c>
      <c r="O183" s="18" t="e">
        <f t="shared" si="41"/>
        <v>#NUM!</v>
      </c>
      <c r="Q183" s="52">
        <v>41091</v>
      </c>
      <c r="R183" s="39" t="e">
        <f t="shared" si="39"/>
        <v>#NUM!</v>
      </c>
      <c r="S183" s="39">
        <f t="shared" si="36"/>
        <v>0</v>
      </c>
      <c r="T183" s="39" t="e">
        <f t="shared" si="37"/>
        <v>#NUM!</v>
      </c>
      <c r="U183" s="39">
        <f t="shared" si="38"/>
        <v>0</v>
      </c>
      <c r="V183" s="39" t="e">
        <f t="shared" si="34"/>
        <v>#NUM!</v>
      </c>
      <c r="W183" s="16"/>
      <c r="X183" s="49" t="e">
        <f t="shared" si="35"/>
        <v>#NUM!</v>
      </c>
      <c r="Y183" s="49" t="e">
        <f t="shared" si="40"/>
        <v>#NUM!</v>
      </c>
    </row>
    <row r="184" spans="1:25" x14ac:dyDescent="0.2">
      <c r="A184" s="50">
        <v>41122</v>
      </c>
      <c r="B184" s="35">
        <f t="shared" si="28"/>
        <v>0</v>
      </c>
      <c r="C184" s="35"/>
      <c r="D184" s="35"/>
      <c r="E184" s="35"/>
      <c r="F184" s="35">
        <f t="shared" si="30"/>
        <v>0</v>
      </c>
      <c r="G184" s="36"/>
      <c r="H184" s="150"/>
      <c r="I184" s="18" t="e">
        <f t="shared" si="31"/>
        <v>#NUM!</v>
      </c>
      <c r="J184" s="18" t="e">
        <f t="shared" si="29"/>
        <v>#NUM!</v>
      </c>
      <c r="M184" s="20" t="e">
        <f t="shared" si="32"/>
        <v>#NUM!</v>
      </c>
      <c r="N184" s="18" t="e">
        <f t="shared" si="33"/>
        <v>#NUM!</v>
      </c>
      <c r="O184" s="18" t="e">
        <f t="shared" si="41"/>
        <v>#NUM!</v>
      </c>
      <c r="Q184" s="52">
        <v>41122</v>
      </c>
      <c r="R184" s="39" t="e">
        <f t="shared" si="39"/>
        <v>#NUM!</v>
      </c>
      <c r="S184" s="39">
        <f t="shared" si="36"/>
        <v>0</v>
      </c>
      <c r="T184" s="39" t="e">
        <f t="shared" si="37"/>
        <v>#NUM!</v>
      </c>
      <c r="U184" s="39">
        <f t="shared" si="38"/>
        <v>0</v>
      </c>
      <c r="V184" s="39" t="e">
        <f t="shared" si="34"/>
        <v>#NUM!</v>
      </c>
      <c r="W184" s="16"/>
      <c r="X184" s="49" t="e">
        <f t="shared" si="35"/>
        <v>#NUM!</v>
      </c>
      <c r="Y184" s="49" t="e">
        <f t="shared" si="40"/>
        <v>#NUM!</v>
      </c>
    </row>
    <row r="185" spans="1:25" x14ac:dyDescent="0.2">
      <c r="A185" s="50">
        <v>41153</v>
      </c>
      <c r="B185" s="35">
        <f t="shared" si="28"/>
        <v>0</v>
      </c>
      <c r="C185" s="35"/>
      <c r="D185" s="35"/>
      <c r="E185" s="35"/>
      <c r="F185" s="35">
        <f t="shared" si="30"/>
        <v>0</v>
      </c>
      <c r="G185" s="36"/>
      <c r="H185" s="150"/>
      <c r="I185" s="18" t="e">
        <f t="shared" si="31"/>
        <v>#NUM!</v>
      </c>
      <c r="J185" s="18" t="e">
        <f t="shared" si="29"/>
        <v>#NUM!</v>
      </c>
      <c r="M185" s="20" t="e">
        <f t="shared" si="32"/>
        <v>#NUM!</v>
      </c>
      <c r="N185" s="18" t="e">
        <f t="shared" si="33"/>
        <v>#NUM!</v>
      </c>
      <c r="O185" s="18" t="e">
        <f t="shared" si="41"/>
        <v>#NUM!</v>
      </c>
      <c r="Q185" s="52">
        <v>41153</v>
      </c>
      <c r="R185" s="39" t="e">
        <f t="shared" si="39"/>
        <v>#NUM!</v>
      </c>
      <c r="S185" s="39">
        <f t="shared" si="36"/>
        <v>0</v>
      </c>
      <c r="T185" s="39" t="e">
        <f t="shared" si="37"/>
        <v>#NUM!</v>
      </c>
      <c r="U185" s="39">
        <f t="shared" si="38"/>
        <v>0</v>
      </c>
      <c r="V185" s="39" t="e">
        <f t="shared" si="34"/>
        <v>#NUM!</v>
      </c>
      <c r="W185" s="16"/>
      <c r="X185" s="49" t="e">
        <f t="shared" si="35"/>
        <v>#NUM!</v>
      </c>
      <c r="Y185" s="49" t="e">
        <f t="shared" si="40"/>
        <v>#NUM!</v>
      </c>
    </row>
    <row r="186" spans="1:25" x14ac:dyDescent="0.2">
      <c r="A186" s="50">
        <v>41183</v>
      </c>
      <c r="B186" s="35">
        <f t="shared" si="28"/>
        <v>0</v>
      </c>
      <c r="C186" s="35"/>
      <c r="D186" s="35"/>
      <c r="E186" s="35"/>
      <c r="F186" s="35">
        <f t="shared" si="30"/>
        <v>0</v>
      </c>
      <c r="G186" s="36"/>
      <c r="H186" s="150"/>
      <c r="I186" s="18" t="e">
        <f t="shared" si="31"/>
        <v>#NUM!</v>
      </c>
      <c r="J186" s="18" t="e">
        <f t="shared" si="29"/>
        <v>#NUM!</v>
      </c>
      <c r="M186" s="20" t="e">
        <f t="shared" si="32"/>
        <v>#NUM!</v>
      </c>
      <c r="N186" s="18" t="e">
        <f t="shared" si="33"/>
        <v>#NUM!</v>
      </c>
      <c r="O186" s="18" t="e">
        <f t="shared" si="41"/>
        <v>#NUM!</v>
      </c>
      <c r="Q186" s="52">
        <v>41183</v>
      </c>
      <c r="R186" s="39" t="e">
        <f t="shared" si="39"/>
        <v>#NUM!</v>
      </c>
      <c r="S186" s="39">
        <f t="shared" si="36"/>
        <v>0</v>
      </c>
      <c r="T186" s="39" t="e">
        <f t="shared" si="37"/>
        <v>#NUM!</v>
      </c>
      <c r="U186" s="39">
        <f t="shared" si="38"/>
        <v>0</v>
      </c>
      <c r="V186" s="39" t="e">
        <f t="shared" si="34"/>
        <v>#NUM!</v>
      </c>
      <c r="W186" s="16"/>
      <c r="X186" s="49" t="e">
        <f t="shared" si="35"/>
        <v>#NUM!</v>
      </c>
      <c r="Y186" s="49" t="e">
        <f t="shared" si="40"/>
        <v>#NUM!</v>
      </c>
    </row>
    <row r="187" spans="1:25" x14ac:dyDescent="0.2">
      <c r="A187" s="50">
        <v>41214</v>
      </c>
      <c r="B187" s="35">
        <f t="shared" si="28"/>
        <v>0</v>
      </c>
      <c r="C187" s="35"/>
      <c r="D187" s="35"/>
      <c r="E187" s="35"/>
      <c r="F187" s="35">
        <f t="shared" si="30"/>
        <v>0</v>
      </c>
      <c r="G187" s="36"/>
      <c r="H187" s="150"/>
      <c r="I187" s="18" t="e">
        <f t="shared" si="31"/>
        <v>#NUM!</v>
      </c>
      <c r="J187" s="18" t="e">
        <f t="shared" si="29"/>
        <v>#NUM!</v>
      </c>
      <c r="M187" s="20" t="e">
        <f t="shared" si="32"/>
        <v>#NUM!</v>
      </c>
      <c r="N187" s="18" t="e">
        <f t="shared" si="33"/>
        <v>#NUM!</v>
      </c>
      <c r="O187" s="18" t="e">
        <f t="shared" si="41"/>
        <v>#NUM!</v>
      </c>
      <c r="Q187" s="52">
        <v>41214</v>
      </c>
      <c r="R187" s="39" t="e">
        <f t="shared" si="39"/>
        <v>#NUM!</v>
      </c>
      <c r="S187" s="39">
        <f t="shared" si="36"/>
        <v>0</v>
      </c>
      <c r="T187" s="39" t="e">
        <f t="shared" si="37"/>
        <v>#NUM!</v>
      </c>
      <c r="U187" s="39">
        <f t="shared" si="38"/>
        <v>0</v>
      </c>
      <c r="V187" s="39" t="e">
        <f t="shared" si="34"/>
        <v>#NUM!</v>
      </c>
      <c r="W187" s="16"/>
      <c r="X187" s="49" t="e">
        <f t="shared" si="35"/>
        <v>#NUM!</v>
      </c>
      <c r="Y187" s="49" t="e">
        <f t="shared" si="40"/>
        <v>#NUM!</v>
      </c>
    </row>
    <row r="188" spans="1:25" x14ac:dyDescent="0.2">
      <c r="A188" s="50">
        <v>41244</v>
      </c>
      <c r="B188" s="35">
        <f t="shared" si="28"/>
        <v>0</v>
      </c>
      <c r="C188" s="35"/>
      <c r="D188" s="35"/>
      <c r="E188" s="35"/>
      <c r="F188" s="35">
        <f t="shared" si="30"/>
        <v>0</v>
      </c>
      <c r="G188" s="36"/>
      <c r="H188" s="150"/>
      <c r="I188" s="18" t="e">
        <f t="shared" si="31"/>
        <v>#NUM!</v>
      </c>
      <c r="J188" s="18" t="e">
        <f t="shared" si="29"/>
        <v>#NUM!</v>
      </c>
      <c r="M188" s="20" t="e">
        <f t="shared" si="32"/>
        <v>#NUM!</v>
      </c>
      <c r="N188" s="18" t="e">
        <f t="shared" si="33"/>
        <v>#NUM!</v>
      </c>
      <c r="O188" s="18" t="e">
        <f t="shared" si="41"/>
        <v>#NUM!</v>
      </c>
      <c r="Q188" s="52">
        <v>41244</v>
      </c>
      <c r="R188" s="39" t="e">
        <f t="shared" si="39"/>
        <v>#NUM!</v>
      </c>
      <c r="S188" s="39">
        <f t="shared" si="36"/>
        <v>0</v>
      </c>
      <c r="T188" s="39" t="e">
        <f t="shared" si="37"/>
        <v>#NUM!</v>
      </c>
      <c r="U188" s="39">
        <f t="shared" si="38"/>
        <v>0</v>
      </c>
      <c r="V188" s="39" t="e">
        <f t="shared" si="34"/>
        <v>#NUM!</v>
      </c>
      <c r="W188" s="16"/>
      <c r="X188" s="49" t="e">
        <f t="shared" si="35"/>
        <v>#NUM!</v>
      </c>
      <c r="Y188" s="49" t="e">
        <f t="shared" si="40"/>
        <v>#NUM!</v>
      </c>
    </row>
    <row r="189" spans="1:25" x14ac:dyDescent="0.2">
      <c r="A189" s="50">
        <v>41275</v>
      </c>
      <c r="B189" s="35">
        <f t="shared" si="28"/>
        <v>0</v>
      </c>
      <c r="C189" s="35"/>
      <c r="D189" s="35"/>
      <c r="E189" s="35"/>
      <c r="F189" s="35">
        <f t="shared" si="30"/>
        <v>0</v>
      </c>
      <c r="G189" s="36"/>
      <c r="H189" s="150"/>
      <c r="I189" s="18" t="e">
        <f t="shared" si="31"/>
        <v>#NUM!</v>
      </c>
      <c r="J189" s="18" t="e">
        <f t="shared" si="29"/>
        <v>#NUM!</v>
      </c>
      <c r="M189" s="20" t="e">
        <f t="shared" si="32"/>
        <v>#NUM!</v>
      </c>
      <c r="N189" s="18" t="e">
        <f t="shared" si="33"/>
        <v>#NUM!</v>
      </c>
      <c r="O189" s="18" t="e">
        <f t="shared" si="41"/>
        <v>#NUM!</v>
      </c>
      <c r="Q189" s="52">
        <v>41275</v>
      </c>
      <c r="R189" s="39" t="e">
        <f t="shared" si="39"/>
        <v>#NUM!</v>
      </c>
      <c r="S189" s="39">
        <f t="shared" si="36"/>
        <v>0</v>
      </c>
      <c r="T189" s="39" t="e">
        <f t="shared" si="37"/>
        <v>#NUM!</v>
      </c>
      <c r="U189" s="39">
        <f t="shared" si="38"/>
        <v>0</v>
      </c>
      <c r="V189" s="39" t="e">
        <f t="shared" si="34"/>
        <v>#NUM!</v>
      </c>
      <c r="W189" s="16"/>
      <c r="X189" s="49" t="e">
        <f t="shared" si="35"/>
        <v>#NUM!</v>
      </c>
      <c r="Y189" s="49" t="e">
        <f t="shared" si="40"/>
        <v>#NUM!</v>
      </c>
    </row>
    <row r="190" spans="1:25" x14ac:dyDescent="0.2">
      <c r="A190" s="50">
        <v>41306</v>
      </c>
      <c r="B190" s="35">
        <f t="shared" si="28"/>
        <v>0</v>
      </c>
      <c r="C190" s="35"/>
      <c r="D190" s="35"/>
      <c r="E190" s="35"/>
      <c r="F190" s="35">
        <f t="shared" si="30"/>
        <v>0</v>
      </c>
      <c r="G190" s="36"/>
      <c r="H190" s="150"/>
      <c r="I190" s="18" t="e">
        <f t="shared" si="31"/>
        <v>#NUM!</v>
      </c>
      <c r="J190" s="18" t="e">
        <f t="shared" si="29"/>
        <v>#NUM!</v>
      </c>
      <c r="M190" s="20" t="e">
        <f t="shared" si="32"/>
        <v>#NUM!</v>
      </c>
      <c r="N190" s="18" t="e">
        <f t="shared" si="33"/>
        <v>#NUM!</v>
      </c>
      <c r="O190" s="18" t="e">
        <f t="shared" si="41"/>
        <v>#NUM!</v>
      </c>
      <c r="Q190" s="52">
        <v>41306</v>
      </c>
      <c r="R190" s="39" t="e">
        <f t="shared" si="39"/>
        <v>#NUM!</v>
      </c>
      <c r="S190" s="39">
        <f t="shared" si="36"/>
        <v>0</v>
      </c>
      <c r="T190" s="39" t="e">
        <f t="shared" si="37"/>
        <v>#NUM!</v>
      </c>
      <c r="U190" s="39">
        <f t="shared" si="38"/>
        <v>0</v>
      </c>
      <c r="V190" s="39" t="e">
        <f t="shared" si="34"/>
        <v>#NUM!</v>
      </c>
      <c r="W190" s="16"/>
      <c r="X190" s="49" t="e">
        <f t="shared" si="35"/>
        <v>#NUM!</v>
      </c>
      <c r="Y190" s="49" t="e">
        <f t="shared" si="40"/>
        <v>#NUM!</v>
      </c>
    </row>
    <row r="191" spans="1:25" x14ac:dyDescent="0.2">
      <c r="A191" s="50">
        <v>41334</v>
      </c>
      <c r="B191" s="35">
        <f t="shared" si="28"/>
        <v>0</v>
      </c>
      <c r="C191" s="35"/>
      <c r="D191" s="35"/>
      <c r="E191" s="35"/>
      <c r="F191" s="35">
        <f t="shared" si="30"/>
        <v>0</v>
      </c>
      <c r="G191" s="36"/>
      <c r="H191" s="150"/>
      <c r="I191" s="18" t="e">
        <f t="shared" si="31"/>
        <v>#NUM!</v>
      </c>
      <c r="J191" s="18" t="e">
        <f t="shared" si="29"/>
        <v>#NUM!</v>
      </c>
      <c r="M191" s="20" t="e">
        <f t="shared" si="32"/>
        <v>#NUM!</v>
      </c>
      <c r="N191" s="18" t="e">
        <f t="shared" si="33"/>
        <v>#NUM!</v>
      </c>
      <c r="O191" s="18" t="e">
        <f t="shared" si="41"/>
        <v>#NUM!</v>
      </c>
      <c r="Q191" s="52">
        <v>41334</v>
      </c>
      <c r="R191" s="39" t="e">
        <f t="shared" si="39"/>
        <v>#NUM!</v>
      </c>
      <c r="S191" s="39">
        <f t="shared" si="36"/>
        <v>0</v>
      </c>
      <c r="T191" s="39" t="e">
        <f t="shared" si="37"/>
        <v>#NUM!</v>
      </c>
      <c r="U191" s="39">
        <f t="shared" si="38"/>
        <v>0</v>
      </c>
      <c r="V191" s="39" t="e">
        <f t="shared" si="34"/>
        <v>#NUM!</v>
      </c>
      <c r="W191" s="16"/>
      <c r="X191" s="49" t="e">
        <f t="shared" si="35"/>
        <v>#NUM!</v>
      </c>
      <c r="Y191" s="49" t="e">
        <f t="shared" si="40"/>
        <v>#NUM!</v>
      </c>
    </row>
    <row r="192" spans="1:25" x14ac:dyDescent="0.2">
      <c r="A192" s="50">
        <v>41365</v>
      </c>
      <c r="B192" s="35">
        <f t="shared" si="28"/>
        <v>0</v>
      </c>
      <c r="C192" s="35"/>
      <c r="D192" s="35"/>
      <c r="E192" s="35"/>
      <c r="F192" s="35">
        <f t="shared" si="30"/>
        <v>0</v>
      </c>
      <c r="G192" s="36"/>
      <c r="H192" s="150"/>
      <c r="I192" s="18" t="e">
        <f t="shared" si="31"/>
        <v>#NUM!</v>
      </c>
      <c r="J192" s="18" t="e">
        <f t="shared" si="29"/>
        <v>#NUM!</v>
      </c>
      <c r="M192" s="20" t="e">
        <f t="shared" si="32"/>
        <v>#NUM!</v>
      </c>
      <c r="N192" s="18" t="e">
        <f t="shared" si="33"/>
        <v>#NUM!</v>
      </c>
      <c r="O192" s="18" t="e">
        <f t="shared" si="41"/>
        <v>#NUM!</v>
      </c>
      <c r="Q192" s="52">
        <v>41365</v>
      </c>
      <c r="R192" s="39" t="e">
        <f t="shared" si="39"/>
        <v>#NUM!</v>
      </c>
      <c r="S192" s="39">
        <f t="shared" si="36"/>
        <v>0</v>
      </c>
      <c r="T192" s="39" t="e">
        <f t="shared" si="37"/>
        <v>#NUM!</v>
      </c>
      <c r="U192" s="39">
        <f t="shared" si="38"/>
        <v>0</v>
      </c>
      <c r="V192" s="39" t="e">
        <f t="shared" si="34"/>
        <v>#NUM!</v>
      </c>
      <c r="W192" s="16"/>
      <c r="X192" s="49" t="e">
        <f t="shared" si="35"/>
        <v>#NUM!</v>
      </c>
      <c r="Y192" s="49" t="e">
        <f t="shared" si="40"/>
        <v>#NUM!</v>
      </c>
    </row>
    <row r="193" spans="1:25" x14ac:dyDescent="0.2">
      <c r="A193" s="50">
        <v>41395</v>
      </c>
      <c r="B193" s="35">
        <f t="shared" si="28"/>
        <v>0</v>
      </c>
      <c r="C193" s="35"/>
      <c r="D193" s="35"/>
      <c r="E193" s="35"/>
      <c r="F193" s="35">
        <f t="shared" si="30"/>
        <v>0</v>
      </c>
      <c r="G193" s="36"/>
      <c r="H193" s="150"/>
      <c r="I193" s="18" t="e">
        <f t="shared" si="31"/>
        <v>#NUM!</v>
      </c>
      <c r="J193" s="18" t="e">
        <f t="shared" si="29"/>
        <v>#NUM!</v>
      </c>
      <c r="M193" s="20" t="e">
        <f t="shared" si="32"/>
        <v>#NUM!</v>
      </c>
      <c r="N193" s="18" t="e">
        <f t="shared" si="33"/>
        <v>#NUM!</v>
      </c>
      <c r="O193" s="18" t="e">
        <f t="shared" si="41"/>
        <v>#NUM!</v>
      </c>
      <c r="Q193" s="52">
        <v>41395</v>
      </c>
      <c r="R193" s="39" t="e">
        <f t="shared" si="39"/>
        <v>#NUM!</v>
      </c>
      <c r="S193" s="39">
        <f t="shared" si="36"/>
        <v>0</v>
      </c>
      <c r="T193" s="39" t="e">
        <f t="shared" si="37"/>
        <v>#NUM!</v>
      </c>
      <c r="U193" s="39">
        <f t="shared" si="38"/>
        <v>0</v>
      </c>
      <c r="V193" s="39" t="e">
        <f t="shared" si="34"/>
        <v>#NUM!</v>
      </c>
      <c r="W193" s="16"/>
      <c r="X193" s="49" t="e">
        <f t="shared" si="35"/>
        <v>#NUM!</v>
      </c>
      <c r="Y193" s="49" t="e">
        <f t="shared" si="40"/>
        <v>#NUM!</v>
      </c>
    </row>
    <row r="194" spans="1:25" x14ac:dyDescent="0.2">
      <c r="A194" s="50">
        <v>41426</v>
      </c>
      <c r="B194" s="35">
        <f t="shared" ref="B194:B257" si="42">F193</f>
        <v>0</v>
      </c>
      <c r="C194" s="35"/>
      <c r="D194" s="35"/>
      <c r="E194" s="35"/>
      <c r="F194" s="35">
        <f t="shared" si="30"/>
        <v>0</v>
      </c>
      <c r="G194" s="36"/>
      <c r="H194" s="150"/>
      <c r="I194" s="18" t="e">
        <f t="shared" si="31"/>
        <v>#NUM!</v>
      </c>
      <c r="J194" s="18" t="e">
        <f t="shared" si="29"/>
        <v>#NUM!</v>
      </c>
      <c r="M194" s="20" t="e">
        <f t="shared" si="32"/>
        <v>#NUM!</v>
      </c>
      <c r="N194" s="18" t="e">
        <f t="shared" si="33"/>
        <v>#NUM!</v>
      </c>
      <c r="O194" s="18" t="e">
        <f t="shared" si="41"/>
        <v>#NUM!</v>
      </c>
      <c r="Q194" s="52">
        <v>41426</v>
      </c>
      <c r="R194" s="39" t="e">
        <f t="shared" si="39"/>
        <v>#NUM!</v>
      </c>
      <c r="S194" s="39">
        <f t="shared" si="36"/>
        <v>0</v>
      </c>
      <c r="T194" s="39" t="e">
        <f t="shared" si="37"/>
        <v>#NUM!</v>
      </c>
      <c r="U194" s="39">
        <f t="shared" si="38"/>
        <v>0</v>
      </c>
      <c r="V194" s="39" t="e">
        <f t="shared" si="34"/>
        <v>#NUM!</v>
      </c>
      <c r="W194" s="16"/>
      <c r="X194" s="49" t="e">
        <f t="shared" si="35"/>
        <v>#NUM!</v>
      </c>
      <c r="Y194" s="49" t="e">
        <f t="shared" si="40"/>
        <v>#NUM!</v>
      </c>
    </row>
    <row r="195" spans="1:25" x14ac:dyDescent="0.2">
      <c r="A195" s="50">
        <v>41456</v>
      </c>
      <c r="B195" s="35">
        <f t="shared" si="42"/>
        <v>0</v>
      </c>
      <c r="C195" s="35"/>
      <c r="D195" s="35"/>
      <c r="E195" s="35"/>
      <c r="F195" s="35">
        <f t="shared" si="30"/>
        <v>0</v>
      </c>
      <c r="G195" s="36"/>
      <c r="H195" s="150"/>
      <c r="I195" s="18" t="e">
        <f t="shared" si="31"/>
        <v>#NUM!</v>
      </c>
      <c r="J195" s="18" t="e">
        <f t="shared" si="29"/>
        <v>#NUM!</v>
      </c>
      <c r="M195" s="20" t="e">
        <f t="shared" si="32"/>
        <v>#NUM!</v>
      </c>
      <c r="N195" s="18" t="e">
        <f t="shared" si="33"/>
        <v>#NUM!</v>
      </c>
      <c r="O195" s="18" t="e">
        <f t="shared" si="41"/>
        <v>#NUM!</v>
      </c>
      <c r="Q195" s="52">
        <v>41456</v>
      </c>
      <c r="R195" s="39" t="e">
        <f t="shared" si="39"/>
        <v>#NUM!</v>
      </c>
      <c r="S195" s="39">
        <f t="shared" si="36"/>
        <v>0</v>
      </c>
      <c r="T195" s="39" t="e">
        <f t="shared" si="37"/>
        <v>#NUM!</v>
      </c>
      <c r="U195" s="39">
        <f t="shared" si="38"/>
        <v>0</v>
      </c>
      <c r="V195" s="39" t="e">
        <f t="shared" si="34"/>
        <v>#NUM!</v>
      </c>
      <c r="W195" s="16"/>
      <c r="X195" s="49" t="e">
        <f t="shared" si="35"/>
        <v>#NUM!</v>
      </c>
      <c r="Y195" s="49" t="e">
        <f t="shared" si="40"/>
        <v>#NUM!</v>
      </c>
    </row>
    <row r="196" spans="1:25" x14ac:dyDescent="0.2">
      <c r="A196" s="50">
        <v>41487</v>
      </c>
      <c r="B196" s="35">
        <f t="shared" si="42"/>
        <v>0</v>
      </c>
      <c r="C196" s="35"/>
      <c r="D196" s="35"/>
      <c r="E196" s="35"/>
      <c r="F196" s="35">
        <f t="shared" si="30"/>
        <v>0</v>
      </c>
      <c r="G196" s="36"/>
      <c r="H196" s="150"/>
      <c r="I196" s="18" t="e">
        <f t="shared" si="31"/>
        <v>#NUM!</v>
      </c>
      <c r="J196" s="18" t="e">
        <f t="shared" si="29"/>
        <v>#NUM!</v>
      </c>
      <c r="M196" s="20" t="e">
        <f t="shared" si="32"/>
        <v>#NUM!</v>
      </c>
      <c r="N196" s="18" t="e">
        <f t="shared" si="33"/>
        <v>#NUM!</v>
      </c>
      <c r="O196" s="18" t="e">
        <f t="shared" si="41"/>
        <v>#NUM!</v>
      </c>
      <c r="Q196" s="52">
        <v>41487</v>
      </c>
      <c r="R196" s="39" t="e">
        <f t="shared" si="39"/>
        <v>#NUM!</v>
      </c>
      <c r="S196" s="39">
        <f t="shared" si="36"/>
        <v>0</v>
      </c>
      <c r="T196" s="39" t="e">
        <f t="shared" si="37"/>
        <v>#NUM!</v>
      </c>
      <c r="U196" s="39">
        <f t="shared" si="38"/>
        <v>0</v>
      </c>
      <c r="V196" s="39" t="e">
        <f t="shared" si="34"/>
        <v>#NUM!</v>
      </c>
      <c r="W196" s="16"/>
      <c r="X196" s="49" t="e">
        <f t="shared" si="35"/>
        <v>#NUM!</v>
      </c>
      <c r="Y196" s="49" t="e">
        <f t="shared" si="40"/>
        <v>#NUM!</v>
      </c>
    </row>
    <row r="197" spans="1:25" x14ac:dyDescent="0.2">
      <c r="A197" s="50">
        <v>41518</v>
      </c>
      <c r="B197" s="35">
        <f t="shared" si="42"/>
        <v>0</v>
      </c>
      <c r="C197" s="35"/>
      <c r="D197" s="35"/>
      <c r="E197" s="35"/>
      <c r="F197" s="35">
        <f t="shared" si="30"/>
        <v>0</v>
      </c>
      <c r="G197" s="36"/>
      <c r="H197" s="150"/>
      <c r="I197" s="18" t="e">
        <f t="shared" si="31"/>
        <v>#NUM!</v>
      </c>
      <c r="J197" s="18" t="e">
        <f t="shared" si="29"/>
        <v>#NUM!</v>
      </c>
      <c r="M197" s="20" t="e">
        <f t="shared" si="32"/>
        <v>#NUM!</v>
      </c>
      <c r="N197" s="18" t="e">
        <f t="shared" si="33"/>
        <v>#NUM!</v>
      </c>
      <c r="O197" s="18" t="e">
        <f t="shared" si="41"/>
        <v>#NUM!</v>
      </c>
      <c r="Q197" s="52">
        <v>41518</v>
      </c>
      <c r="R197" s="39" t="e">
        <f t="shared" si="39"/>
        <v>#NUM!</v>
      </c>
      <c r="S197" s="39">
        <f t="shared" si="36"/>
        <v>0</v>
      </c>
      <c r="T197" s="39" t="e">
        <f t="shared" si="37"/>
        <v>#NUM!</v>
      </c>
      <c r="U197" s="39">
        <f t="shared" si="38"/>
        <v>0</v>
      </c>
      <c r="V197" s="39" t="e">
        <f t="shared" si="34"/>
        <v>#NUM!</v>
      </c>
      <c r="W197" s="16"/>
      <c r="X197" s="49" t="e">
        <f t="shared" si="35"/>
        <v>#NUM!</v>
      </c>
      <c r="Y197" s="49" t="e">
        <f t="shared" si="40"/>
        <v>#NUM!</v>
      </c>
    </row>
    <row r="198" spans="1:25" x14ac:dyDescent="0.2">
      <c r="A198" s="50">
        <v>41548</v>
      </c>
      <c r="B198" s="35">
        <f t="shared" si="42"/>
        <v>0</v>
      </c>
      <c r="C198" s="35"/>
      <c r="D198" s="35"/>
      <c r="E198" s="35"/>
      <c r="F198" s="35">
        <f t="shared" si="30"/>
        <v>0</v>
      </c>
      <c r="G198" s="36"/>
      <c r="H198" s="150"/>
      <c r="I198" s="18" t="e">
        <f t="shared" si="31"/>
        <v>#NUM!</v>
      </c>
      <c r="J198" s="18" t="e">
        <f t="shared" si="29"/>
        <v>#NUM!</v>
      </c>
      <c r="M198" s="20" t="e">
        <f t="shared" si="32"/>
        <v>#NUM!</v>
      </c>
      <c r="N198" s="18" t="e">
        <f t="shared" si="33"/>
        <v>#NUM!</v>
      </c>
      <c r="O198" s="18" t="e">
        <f t="shared" si="41"/>
        <v>#NUM!</v>
      </c>
      <c r="Q198" s="52">
        <v>41548</v>
      </c>
      <c r="R198" s="39" t="e">
        <f t="shared" si="39"/>
        <v>#NUM!</v>
      </c>
      <c r="S198" s="39">
        <f t="shared" si="36"/>
        <v>0</v>
      </c>
      <c r="T198" s="39" t="e">
        <f t="shared" si="37"/>
        <v>#NUM!</v>
      </c>
      <c r="U198" s="39">
        <f t="shared" si="38"/>
        <v>0</v>
      </c>
      <c r="V198" s="39" t="e">
        <f t="shared" si="34"/>
        <v>#NUM!</v>
      </c>
      <c r="W198" s="16"/>
      <c r="X198" s="49" t="e">
        <f t="shared" si="35"/>
        <v>#NUM!</v>
      </c>
      <c r="Y198" s="49" t="e">
        <f t="shared" si="40"/>
        <v>#NUM!</v>
      </c>
    </row>
    <row r="199" spans="1:25" x14ac:dyDescent="0.2">
      <c r="A199" s="50">
        <v>41579</v>
      </c>
      <c r="B199" s="35">
        <f t="shared" si="42"/>
        <v>0</v>
      </c>
      <c r="C199" s="35"/>
      <c r="D199" s="35"/>
      <c r="E199" s="35"/>
      <c r="F199" s="35">
        <f t="shared" si="30"/>
        <v>0</v>
      </c>
      <c r="G199" s="36"/>
      <c r="H199" s="150"/>
      <c r="I199" s="18" t="e">
        <f t="shared" si="31"/>
        <v>#NUM!</v>
      </c>
      <c r="J199" s="18" t="e">
        <f t="shared" si="29"/>
        <v>#NUM!</v>
      </c>
      <c r="M199" s="20" t="e">
        <f t="shared" si="32"/>
        <v>#NUM!</v>
      </c>
      <c r="N199" s="18" t="e">
        <f t="shared" si="33"/>
        <v>#NUM!</v>
      </c>
      <c r="O199" s="18" t="e">
        <f t="shared" si="41"/>
        <v>#NUM!</v>
      </c>
      <c r="Q199" s="52">
        <v>41579</v>
      </c>
      <c r="R199" s="39" t="e">
        <f t="shared" si="39"/>
        <v>#NUM!</v>
      </c>
      <c r="S199" s="39">
        <f t="shared" si="36"/>
        <v>0</v>
      </c>
      <c r="T199" s="39" t="e">
        <f t="shared" si="37"/>
        <v>#NUM!</v>
      </c>
      <c r="U199" s="39">
        <f t="shared" si="38"/>
        <v>0</v>
      </c>
      <c r="V199" s="39" t="e">
        <f t="shared" si="34"/>
        <v>#NUM!</v>
      </c>
      <c r="W199" s="16"/>
      <c r="X199" s="49" t="e">
        <f t="shared" si="35"/>
        <v>#NUM!</v>
      </c>
      <c r="Y199" s="49" t="e">
        <f t="shared" si="40"/>
        <v>#NUM!</v>
      </c>
    </row>
    <row r="200" spans="1:25" x14ac:dyDescent="0.2">
      <c r="A200" s="50">
        <v>41609</v>
      </c>
      <c r="B200" s="35">
        <f t="shared" si="42"/>
        <v>0</v>
      </c>
      <c r="C200" s="35"/>
      <c r="D200" s="35"/>
      <c r="E200" s="35"/>
      <c r="F200" s="35">
        <f t="shared" si="30"/>
        <v>0</v>
      </c>
      <c r="G200" s="36"/>
      <c r="H200" s="150"/>
      <c r="I200" s="18" t="e">
        <f t="shared" si="31"/>
        <v>#NUM!</v>
      </c>
      <c r="J200" s="18" t="e">
        <f t="shared" si="29"/>
        <v>#NUM!</v>
      </c>
      <c r="M200" s="20" t="e">
        <f t="shared" si="32"/>
        <v>#NUM!</v>
      </c>
      <c r="N200" s="18" t="e">
        <f t="shared" si="33"/>
        <v>#NUM!</v>
      </c>
      <c r="O200" s="18" t="e">
        <f t="shared" si="41"/>
        <v>#NUM!</v>
      </c>
      <c r="Q200" s="52">
        <v>41609</v>
      </c>
      <c r="R200" s="39" t="e">
        <f t="shared" si="39"/>
        <v>#NUM!</v>
      </c>
      <c r="S200" s="39">
        <f t="shared" si="36"/>
        <v>0</v>
      </c>
      <c r="T200" s="39" t="e">
        <f t="shared" si="37"/>
        <v>#NUM!</v>
      </c>
      <c r="U200" s="39">
        <f t="shared" si="38"/>
        <v>0</v>
      </c>
      <c r="V200" s="39" t="e">
        <f t="shared" si="34"/>
        <v>#NUM!</v>
      </c>
      <c r="W200" s="16"/>
      <c r="X200" s="49" t="e">
        <f t="shared" si="35"/>
        <v>#NUM!</v>
      </c>
      <c r="Y200" s="49" t="e">
        <f t="shared" si="40"/>
        <v>#NUM!</v>
      </c>
    </row>
    <row r="201" spans="1:25" x14ac:dyDescent="0.2">
      <c r="A201" s="50">
        <v>41640</v>
      </c>
      <c r="B201" s="35">
        <f t="shared" si="42"/>
        <v>0</v>
      </c>
      <c r="C201" s="35"/>
      <c r="D201" s="35"/>
      <c r="E201" s="35"/>
      <c r="F201" s="35">
        <f t="shared" si="30"/>
        <v>0</v>
      </c>
      <c r="G201" s="36"/>
      <c r="H201" s="150"/>
      <c r="I201" s="18" t="e">
        <f t="shared" si="31"/>
        <v>#NUM!</v>
      </c>
      <c r="J201" s="18" t="e">
        <f t="shared" ref="J201:J264" si="43">I201/12</f>
        <v>#NUM!</v>
      </c>
      <c r="M201" s="20" t="e">
        <f t="shared" si="32"/>
        <v>#NUM!</v>
      </c>
      <c r="N201" s="18" t="e">
        <f t="shared" si="33"/>
        <v>#NUM!</v>
      </c>
      <c r="O201" s="18" t="e">
        <f t="shared" si="41"/>
        <v>#NUM!</v>
      </c>
      <c r="Q201" s="52">
        <v>41640</v>
      </c>
      <c r="R201" s="39" t="e">
        <f t="shared" si="39"/>
        <v>#NUM!</v>
      </c>
      <c r="S201" s="39">
        <f t="shared" si="36"/>
        <v>0</v>
      </c>
      <c r="T201" s="39" t="e">
        <f t="shared" si="37"/>
        <v>#NUM!</v>
      </c>
      <c r="U201" s="39">
        <f t="shared" si="38"/>
        <v>0</v>
      </c>
      <c r="V201" s="39" t="e">
        <f t="shared" si="34"/>
        <v>#NUM!</v>
      </c>
      <c r="W201" s="16"/>
      <c r="X201" s="49" t="e">
        <f t="shared" si="35"/>
        <v>#NUM!</v>
      </c>
      <c r="Y201" s="49" t="e">
        <f t="shared" si="40"/>
        <v>#NUM!</v>
      </c>
    </row>
    <row r="202" spans="1:25" x14ac:dyDescent="0.2">
      <c r="A202" s="50">
        <v>41671</v>
      </c>
      <c r="B202" s="35">
        <f t="shared" si="42"/>
        <v>0</v>
      </c>
      <c r="C202" s="35"/>
      <c r="D202" s="35"/>
      <c r="E202" s="35"/>
      <c r="F202" s="35">
        <f t="shared" ref="F202:F265" si="44">B202+C202+D202+E202</f>
        <v>0</v>
      </c>
      <c r="G202" s="36"/>
      <c r="H202" s="150"/>
      <c r="I202" s="18" t="e">
        <f t="shared" ref="I202:I265" si="45">NOMINAL(H202,12)</f>
        <v>#NUM!</v>
      </c>
      <c r="J202" s="18" t="e">
        <f t="shared" si="43"/>
        <v>#NUM!</v>
      </c>
      <c r="M202" s="20" t="e">
        <f t="shared" ref="M202:M265" si="46">POWER(1+O202,12)-1</f>
        <v>#NUM!</v>
      </c>
      <c r="N202" s="18" t="e">
        <f t="shared" ref="N202:N265" si="47">L202/100+$L$8</f>
        <v>#NUM!</v>
      </c>
      <c r="O202" s="18" t="e">
        <f t="shared" si="41"/>
        <v>#NUM!</v>
      </c>
      <c r="Q202" s="52">
        <v>41671</v>
      </c>
      <c r="R202" s="39" t="e">
        <f t="shared" si="39"/>
        <v>#NUM!</v>
      </c>
      <c r="S202" s="39">
        <f t="shared" si="36"/>
        <v>0</v>
      </c>
      <c r="T202" s="39" t="e">
        <f t="shared" si="37"/>
        <v>#NUM!</v>
      </c>
      <c r="U202" s="39">
        <f t="shared" si="38"/>
        <v>0</v>
      </c>
      <c r="V202" s="39" t="e">
        <f t="shared" ref="V202:V265" si="48">R202+S202+T202+U202</f>
        <v>#NUM!</v>
      </c>
      <c r="W202" s="16"/>
      <c r="X202" s="49" t="e">
        <f t="shared" ref="X202:X265" si="49">D202-T202</f>
        <v>#NUM!</v>
      </c>
      <c r="Y202" s="49" t="e">
        <f t="shared" si="40"/>
        <v>#NUM!</v>
      </c>
    </row>
    <row r="203" spans="1:25" x14ac:dyDescent="0.2">
      <c r="A203" s="50">
        <v>41699</v>
      </c>
      <c r="B203" s="35">
        <f t="shared" si="42"/>
        <v>0</v>
      </c>
      <c r="C203" s="35"/>
      <c r="D203" s="35"/>
      <c r="E203" s="35"/>
      <c r="F203" s="35">
        <f t="shared" si="44"/>
        <v>0</v>
      </c>
      <c r="G203" s="36"/>
      <c r="H203" s="150"/>
      <c r="I203" s="18" t="e">
        <f t="shared" si="45"/>
        <v>#NUM!</v>
      </c>
      <c r="J203" s="18" t="e">
        <f t="shared" si="43"/>
        <v>#NUM!</v>
      </c>
      <c r="M203" s="20" t="e">
        <f t="shared" si="46"/>
        <v>#NUM!</v>
      </c>
      <c r="N203" s="18" t="e">
        <f t="shared" si="47"/>
        <v>#NUM!</v>
      </c>
      <c r="O203" s="18" t="e">
        <f t="shared" si="41"/>
        <v>#NUM!</v>
      </c>
      <c r="Q203" s="52">
        <v>41699</v>
      </c>
      <c r="R203" s="39" t="e">
        <f t="shared" si="39"/>
        <v>#NUM!</v>
      </c>
      <c r="S203" s="39">
        <f t="shared" ref="S203:S266" si="50">C203</f>
        <v>0</v>
      </c>
      <c r="T203" s="39" t="e">
        <f t="shared" ref="T203:T266" si="51">IF(O203&lt;J203,D203/J203*O203*R203/B203,D203/J203*J203*R203/B203)</f>
        <v>#NUM!</v>
      </c>
      <c r="U203" s="39">
        <f t="shared" ref="U203:U266" si="52">E203</f>
        <v>0</v>
      </c>
      <c r="V203" s="39" t="e">
        <f t="shared" si="48"/>
        <v>#NUM!</v>
      </c>
      <c r="W203" s="16"/>
      <c r="X203" s="49" t="e">
        <f t="shared" si="49"/>
        <v>#NUM!</v>
      </c>
      <c r="Y203" s="49" t="e">
        <f t="shared" si="40"/>
        <v>#NUM!</v>
      </c>
    </row>
    <row r="204" spans="1:25" x14ac:dyDescent="0.2">
      <c r="A204" s="50">
        <v>41730</v>
      </c>
      <c r="B204" s="35">
        <f t="shared" si="42"/>
        <v>0</v>
      </c>
      <c r="C204" s="35"/>
      <c r="D204" s="35"/>
      <c r="E204" s="35"/>
      <c r="F204" s="35">
        <f t="shared" si="44"/>
        <v>0</v>
      </c>
      <c r="G204" s="36"/>
      <c r="H204" s="150"/>
      <c r="I204" s="18" t="e">
        <f t="shared" si="45"/>
        <v>#NUM!</v>
      </c>
      <c r="J204" s="18" t="e">
        <f t="shared" si="43"/>
        <v>#NUM!</v>
      </c>
      <c r="M204" s="20" t="e">
        <f t="shared" si="46"/>
        <v>#NUM!</v>
      </c>
      <c r="N204" s="18" t="e">
        <f t="shared" si="47"/>
        <v>#NUM!</v>
      </c>
      <c r="O204" s="18" t="e">
        <f t="shared" si="41"/>
        <v>#NUM!</v>
      </c>
      <c r="Q204" s="52">
        <v>41730</v>
      </c>
      <c r="R204" s="39" t="e">
        <f t="shared" si="39"/>
        <v>#NUM!</v>
      </c>
      <c r="S204" s="39">
        <f t="shared" si="50"/>
        <v>0</v>
      </c>
      <c r="T204" s="39" t="e">
        <f t="shared" si="51"/>
        <v>#NUM!</v>
      </c>
      <c r="U204" s="39">
        <f t="shared" si="52"/>
        <v>0</v>
      </c>
      <c r="V204" s="39" t="e">
        <f t="shared" si="48"/>
        <v>#NUM!</v>
      </c>
      <c r="W204" s="16"/>
      <c r="X204" s="49" t="e">
        <f t="shared" si="49"/>
        <v>#NUM!</v>
      </c>
      <c r="Y204" s="49" t="e">
        <f t="shared" si="40"/>
        <v>#NUM!</v>
      </c>
    </row>
    <row r="205" spans="1:25" x14ac:dyDescent="0.2">
      <c r="A205" s="50">
        <v>41760</v>
      </c>
      <c r="B205" s="35">
        <f t="shared" si="42"/>
        <v>0</v>
      </c>
      <c r="C205" s="35"/>
      <c r="D205" s="35"/>
      <c r="E205" s="35"/>
      <c r="F205" s="35">
        <f t="shared" si="44"/>
        <v>0</v>
      </c>
      <c r="G205" s="36"/>
      <c r="H205" s="150"/>
      <c r="I205" s="18" t="e">
        <f t="shared" si="45"/>
        <v>#NUM!</v>
      </c>
      <c r="J205" s="18" t="e">
        <f t="shared" si="43"/>
        <v>#NUM!</v>
      </c>
      <c r="M205" s="20" t="e">
        <f t="shared" si="46"/>
        <v>#NUM!</v>
      </c>
      <c r="N205" s="18" t="e">
        <f t="shared" si="47"/>
        <v>#NUM!</v>
      </c>
      <c r="O205" s="18" t="e">
        <f t="shared" si="41"/>
        <v>#NUM!</v>
      </c>
      <c r="Q205" s="52">
        <v>41760</v>
      </c>
      <c r="R205" s="39" t="e">
        <f t="shared" ref="R205:R268" si="53">V204</f>
        <v>#NUM!</v>
      </c>
      <c r="S205" s="39">
        <f t="shared" si="50"/>
        <v>0</v>
      </c>
      <c r="T205" s="39" t="e">
        <f t="shared" si="51"/>
        <v>#NUM!</v>
      </c>
      <c r="U205" s="39">
        <f t="shared" si="52"/>
        <v>0</v>
      </c>
      <c r="V205" s="39" t="e">
        <f t="shared" si="48"/>
        <v>#NUM!</v>
      </c>
      <c r="W205" s="16"/>
      <c r="X205" s="49" t="e">
        <f t="shared" si="49"/>
        <v>#NUM!</v>
      </c>
      <c r="Y205" s="49" t="e">
        <f t="shared" ref="Y205:Y268" si="54">Y204+X205</f>
        <v>#NUM!</v>
      </c>
    </row>
    <row r="206" spans="1:25" x14ac:dyDescent="0.2">
      <c r="A206" s="50">
        <v>41791</v>
      </c>
      <c r="B206" s="35">
        <f t="shared" si="42"/>
        <v>0</v>
      </c>
      <c r="C206" s="35"/>
      <c r="D206" s="35"/>
      <c r="E206" s="35"/>
      <c r="F206" s="35">
        <f t="shared" si="44"/>
        <v>0</v>
      </c>
      <c r="G206" s="36"/>
      <c r="H206" s="150"/>
      <c r="I206" s="18" t="e">
        <f t="shared" si="45"/>
        <v>#NUM!</v>
      </c>
      <c r="J206" s="18" t="e">
        <f t="shared" si="43"/>
        <v>#NUM!</v>
      </c>
      <c r="M206" s="20" t="e">
        <f t="shared" si="46"/>
        <v>#NUM!</v>
      </c>
      <c r="N206" s="18" t="e">
        <f t="shared" si="47"/>
        <v>#NUM!</v>
      </c>
      <c r="O206" s="18" t="e">
        <f t="shared" si="41"/>
        <v>#NUM!</v>
      </c>
      <c r="Q206" s="52">
        <v>41791</v>
      </c>
      <c r="R206" s="39" t="e">
        <f t="shared" si="53"/>
        <v>#NUM!</v>
      </c>
      <c r="S206" s="39">
        <f t="shared" si="50"/>
        <v>0</v>
      </c>
      <c r="T206" s="39" t="e">
        <f t="shared" si="51"/>
        <v>#NUM!</v>
      </c>
      <c r="U206" s="39">
        <f t="shared" si="52"/>
        <v>0</v>
      </c>
      <c r="V206" s="39" t="e">
        <f t="shared" si="48"/>
        <v>#NUM!</v>
      </c>
      <c r="W206" s="16"/>
      <c r="X206" s="49" t="e">
        <f t="shared" si="49"/>
        <v>#NUM!</v>
      </c>
      <c r="Y206" s="49" t="e">
        <f t="shared" si="54"/>
        <v>#NUM!</v>
      </c>
    </row>
    <row r="207" spans="1:25" x14ac:dyDescent="0.2">
      <c r="A207" s="50">
        <v>41821</v>
      </c>
      <c r="B207" s="35">
        <f t="shared" si="42"/>
        <v>0</v>
      </c>
      <c r="C207" s="35"/>
      <c r="D207" s="35"/>
      <c r="E207" s="35"/>
      <c r="F207" s="35">
        <f t="shared" si="44"/>
        <v>0</v>
      </c>
      <c r="G207" s="36"/>
      <c r="H207" s="150"/>
      <c r="I207" s="18" t="e">
        <f t="shared" si="45"/>
        <v>#NUM!</v>
      </c>
      <c r="J207" s="18" t="e">
        <f t="shared" si="43"/>
        <v>#NUM!</v>
      </c>
      <c r="M207" s="20" t="e">
        <f t="shared" si="46"/>
        <v>#NUM!</v>
      </c>
      <c r="N207" s="18" t="e">
        <f t="shared" si="47"/>
        <v>#NUM!</v>
      </c>
      <c r="O207" s="18" t="e">
        <f t="shared" si="41"/>
        <v>#NUM!</v>
      </c>
      <c r="Q207" s="52">
        <v>41821</v>
      </c>
      <c r="R207" s="39" t="e">
        <f t="shared" si="53"/>
        <v>#NUM!</v>
      </c>
      <c r="S207" s="39">
        <f t="shared" si="50"/>
        <v>0</v>
      </c>
      <c r="T207" s="39" t="e">
        <f t="shared" si="51"/>
        <v>#NUM!</v>
      </c>
      <c r="U207" s="39">
        <f t="shared" si="52"/>
        <v>0</v>
      </c>
      <c r="V207" s="39" t="e">
        <f t="shared" si="48"/>
        <v>#NUM!</v>
      </c>
      <c r="W207" s="16"/>
      <c r="X207" s="49" t="e">
        <f t="shared" si="49"/>
        <v>#NUM!</v>
      </c>
      <c r="Y207" s="49" t="e">
        <f t="shared" si="54"/>
        <v>#NUM!</v>
      </c>
    </row>
    <row r="208" spans="1:25" x14ac:dyDescent="0.2">
      <c r="A208" s="50">
        <v>41852</v>
      </c>
      <c r="B208" s="35">
        <f t="shared" si="42"/>
        <v>0</v>
      </c>
      <c r="C208" s="35"/>
      <c r="D208" s="35"/>
      <c r="E208" s="35"/>
      <c r="F208" s="35">
        <f t="shared" si="44"/>
        <v>0</v>
      </c>
      <c r="G208" s="36"/>
      <c r="H208" s="150"/>
      <c r="I208" s="18" t="e">
        <f t="shared" si="45"/>
        <v>#NUM!</v>
      </c>
      <c r="J208" s="18" t="e">
        <f t="shared" si="43"/>
        <v>#NUM!</v>
      </c>
      <c r="M208" s="20" t="e">
        <f t="shared" si="46"/>
        <v>#NUM!</v>
      </c>
      <c r="N208" s="18" t="e">
        <f t="shared" si="47"/>
        <v>#NUM!</v>
      </c>
      <c r="O208" s="18" t="e">
        <f t="shared" si="41"/>
        <v>#NUM!</v>
      </c>
      <c r="Q208" s="52">
        <v>41852</v>
      </c>
      <c r="R208" s="39" t="e">
        <f t="shared" si="53"/>
        <v>#NUM!</v>
      </c>
      <c r="S208" s="39">
        <f t="shared" si="50"/>
        <v>0</v>
      </c>
      <c r="T208" s="39" t="e">
        <f t="shared" si="51"/>
        <v>#NUM!</v>
      </c>
      <c r="U208" s="39">
        <f t="shared" si="52"/>
        <v>0</v>
      </c>
      <c r="V208" s="39" t="e">
        <f t="shared" si="48"/>
        <v>#NUM!</v>
      </c>
      <c r="W208" s="16"/>
      <c r="X208" s="49" t="e">
        <f t="shared" si="49"/>
        <v>#NUM!</v>
      </c>
      <c r="Y208" s="49" t="e">
        <f t="shared" si="54"/>
        <v>#NUM!</v>
      </c>
    </row>
    <row r="209" spans="1:25" x14ac:dyDescent="0.2">
      <c r="A209" s="50">
        <v>41883</v>
      </c>
      <c r="B209" s="35">
        <f t="shared" si="42"/>
        <v>0</v>
      </c>
      <c r="C209" s="35"/>
      <c r="D209" s="35"/>
      <c r="E209" s="35"/>
      <c r="F209" s="35">
        <f t="shared" si="44"/>
        <v>0</v>
      </c>
      <c r="G209" s="36"/>
      <c r="H209" s="150"/>
      <c r="I209" s="18" t="e">
        <f t="shared" si="45"/>
        <v>#NUM!</v>
      </c>
      <c r="J209" s="18" t="e">
        <f t="shared" si="43"/>
        <v>#NUM!</v>
      </c>
      <c r="M209" s="20" t="e">
        <f t="shared" si="46"/>
        <v>#NUM!</v>
      </c>
      <c r="N209" s="18" t="e">
        <f t="shared" si="47"/>
        <v>#NUM!</v>
      </c>
      <c r="O209" s="18" t="e">
        <f t="shared" si="41"/>
        <v>#NUM!</v>
      </c>
      <c r="Q209" s="52">
        <v>41883</v>
      </c>
      <c r="R209" s="39" t="e">
        <f t="shared" si="53"/>
        <v>#NUM!</v>
      </c>
      <c r="S209" s="39">
        <f t="shared" si="50"/>
        <v>0</v>
      </c>
      <c r="T209" s="39" t="e">
        <f t="shared" si="51"/>
        <v>#NUM!</v>
      </c>
      <c r="U209" s="39">
        <f t="shared" si="52"/>
        <v>0</v>
      </c>
      <c r="V209" s="39" t="e">
        <f t="shared" si="48"/>
        <v>#NUM!</v>
      </c>
      <c r="W209" s="16"/>
      <c r="X209" s="49" t="e">
        <f t="shared" si="49"/>
        <v>#NUM!</v>
      </c>
      <c r="Y209" s="49" t="e">
        <f t="shared" si="54"/>
        <v>#NUM!</v>
      </c>
    </row>
    <row r="210" spans="1:25" x14ac:dyDescent="0.2">
      <c r="A210" s="50">
        <v>41913</v>
      </c>
      <c r="B210" s="35">
        <f t="shared" si="42"/>
        <v>0</v>
      </c>
      <c r="C210" s="35"/>
      <c r="D210" s="35"/>
      <c r="E210" s="35"/>
      <c r="F210" s="35">
        <f t="shared" si="44"/>
        <v>0</v>
      </c>
      <c r="G210" s="36"/>
      <c r="H210" s="150"/>
      <c r="I210" s="18" t="e">
        <f t="shared" si="45"/>
        <v>#NUM!</v>
      </c>
      <c r="J210" s="18" t="e">
        <f t="shared" si="43"/>
        <v>#NUM!</v>
      </c>
      <c r="M210" s="20" t="e">
        <f t="shared" si="46"/>
        <v>#NUM!</v>
      </c>
      <c r="N210" s="18" t="e">
        <f t="shared" si="47"/>
        <v>#NUM!</v>
      </c>
      <c r="O210" s="18" t="e">
        <f t="shared" si="41"/>
        <v>#NUM!</v>
      </c>
      <c r="Q210" s="52">
        <v>41913</v>
      </c>
      <c r="R210" s="39" t="e">
        <f t="shared" si="53"/>
        <v>#NUM!</v>
      </c>
      <c r="S210" s="39">
        <f t="shared" si="50"/>
        <v>0</v>
      </c>
      <c r="T210" s="39" t="e">
        <f t="shared" si="51"/>
        <v>#NUM!</v>
      </c>
      <c r="U210" s="39">
        <f t="shared" si="52"/>
        <v>0</v>
      </c>
      <c r="V210" s="39" t="e">
        <f t="shared" si="48"/>
        <v>#NUM!</v>
      </c>
      <c r="W210" s="16"/>
      <c r="X210" s="49" t="e">
        <f t="shared" si="49"/>
        <v>#NUM!</v>
      </c>
      <c r="Y210" s="49" t="e">
        <f t="shared" si="54"/>
        <v>#NUM!</v>
      </c>
    </row>
    <row r="211" spans="1:25" x14ac:dyDescent="0.2">
      <c r="A211" s="50">
        <v>41944</v>
      </c>
      <c r="B211" s="35">
        <f t="shared" si="42"/>
        <v>0</v>
      </c>
      <c r="C211" s="35"/>
      <c r="D211" s="35"/>
      <c r="E211" s="35"/>
      <c r="F211" s="35">
        <f t="shared" si="44"/>
        <v>0</v>
      </c>
      <c r="G211" s="36"/>
      <c r="H211" s="150"/>
      <c r="I211" s="18" t="e">
        <f t="shared" si="45"/>
        <v>#NUM!</v>
      </c>
      <c r="J211" s="18" t="e">
        <f t="shared" si="43"/>
        <v>#NUM!</v>
      </c>
      <c r="M211" s="20" t="e">
        <f t="shared" si="46"/>
        <v>#NUM!</v>
      </c>
      <c r="N211" s="18" t="e">
        <f t="shared" si="47"/>
        <v>#NUM!</v>
      </c>
      <c r="O211" s="18" t="e">
        <f t="shared" si="41"/>
        <v>#NUM!</v>
      </c>
      <c r="Q211" s="52">
        <v>41944</v>
      </c>
      <c r="R211" s="39" t="e">
        <f t="shared" si="53"/>
        <v>#NUM!</v>
      </c>
      <c r="S211" s="39">
        <f t="shared" si="50"/>
        <v>0</v>
      </c>
      <c r="T211" s="39" t="e">
        <f t="shared" si="51"/>
        <v>#NUM!</v>
      </c>
      <c r="U211" s="39">
        <f t="shared" si="52"/>
        <v>0</v>
      </c>
      <c r="V211" s="39" t="e">
        <f t="shared" si="48"/>
        <v>#NUM!</v>
      </c>
      <c r="W211" s="16"/>
      <c r="X211" s="49" t="e">
        <f t="shared" si="49"/>
        <v>#NUM!</v>
      </c>
      <c r="Y211" s="49" t="e">
        <f t="shared" si="54"/>
        <v>#NUM!</v>
      </c>
    </row>
    <row r="212" spans="1:25" x14ac:dyDescent="0.2">
      <c r="A212" s="50">
        <v>41974</v>
      </c>
      <c r="B212" s="35">
        <f t="shared" si="42"/>
        <v>0</v>
      </c>
      <c r="C212" s="35"/>
      <c r="D212" s="35"/>
      <c r="E212" s="35"/>
      <c r="F212" s="35">
        <f t="shared" si="44"/>
        <v>0</v>
      </c>
      <c r="G212" s="36"/>
      <c r="H212" s="150"/>
      <c r="I212" s="18" t="e">
        <f t="shared" si="45"/>
        <v>#NUM!</v>
      </c>
      <c r="J212" s="18" t="e">
        <f t="shared" si="43"/>
        <v>#NUM!</v>
      </c>
      <c r="M212" s="20" t="e">
        <f t="shared" si="46"/>
        <v>#NUM!</v>
      </c>
      <c r="N212" s="18" t="e">
        <f t="shared" si="47"/>
        <v>#NUM!</v>
      </c>
      <c r="O212" s="18" t="e">
        <f t="shared" si="41"/>
        <v>#NUM!</v>
      </c>
      <c r="Q212" s="52">
        <v>41974</v>
      </c>
      <c r="R212" s="39" t="e">
        <f t="shared" si="53"/>
        <v>#NUM!</v>
      </c>
      <c r="S212" s="39">
        <f t="shared" si="50"/>
        <v>0</v>
      </c>
      <c r="T212" s="39" t="e">
        <f t="shared" si="51"/>
        <v>#NUM!</v>
      </c>
      <c r="U212" s="39">
        <f t="shared" si="52"/>
        <v>0</v>
      </c>
      <c r="V212" s="39" t="e">
        <f t="shared" si="48"/>
        <v>#NUM!</v>
      </c>
      <c r="W212" s="16"/>
      <c r="X212" s="49" t="e">
        <f t="shared" si="49"/>
        <v>#NUM!</v>
      </c>
      <c r="Y212" s="49" t="e">
        <f t="shared" si="54"/>
        <v>#NUM!</v>
      </c>
    </row>
    <row r="213" spans="1:25" x14ac:dyDescent="0.2">
      <c r="A213" s="50">
        <v>42005</v>
      </c>
      <c r="B213" s="35">
        <f t="shared" si="42"/>
        <v>0</v>
      </c>
      <c r="C213" s="35"/>
      <c r="D213" s="35"/>
      <c r="E213" s="35"/>
      <c r="F213" s="35">
        <f t="shared" si="44"/>
        <v>0</v>
      </c>
      <c r="G213" s="36"/>
      <c r="H213" s="150"/>
      <c r="I213" s="18" t="e">
        <f t="shared" si="45"/>
        <v>#NUM!</v>
      </c>
      <c r="J213" s="18" t="e">
        <f t="shared" si="43"/>
        <v>#NUM!</v>
      </c>
      <c r="M213" s="20" t="e">
        <f t="shared" si="46"/>
        <v>#NUM!</v>
      </c>
      <c r="N213" s="18" t="e">
        <f t="shared" si="47"/>
        <v>#NUM!</v>
      </c>
      <c r="O213" s="18" t="e">
        <f t="shared" si="41"/>
        <v>#NUM!</v>
      </c>
      <c r="Q213" s="52">
        <v>42005</v>
      </c>
      <c r="R213" s="39" t="e">
        <f t="shared" si="53"/>
        <v>#NUM!</v>
      </c>
      <c r="S213" s="39">
        <f t="shared" si="50"/>
        <v>0</v>
      </c>
      <c r="T213" s="39" t="e">
        <f t="shared" si="51"/>
        <v>#NUM!</v>
      </c>
      <c r="U213" s="39">
        <f t="shared" si="52"/>
        <v>0</v>
      </c>
      <c r="V213" s="39" t="e">
        <f t="shared" si="48"/>
        <v>#NUM!</v>
      </c>
      <c r="W213" s="16"/>
      <c r="X213" s="49" t="e">
        <f t="shared" si="49"/>
        <v>#NUM!</v>
      </c>
      <c r="Y213" s="49" t="e">
        <f t="shared" si="54"/>
        <v>#NUM!</v>
      </c>
    </row>
    <row r="214" spans="1:25" x14ac:dyDescent="0.2">
      <c r="A214" s="50">
        <v>42036</v>
      </c>
      <c r="B214" s="35">
        <f t="shared" si="42"/>
        <v>0</v>
      </c>
      <c r="C214" s="35"/>
      <c r="D214" s="35"/>
      <c r="E214" s="35"/>
      <c r="F214" s="35">
        <f t="shared" si="44"/>
        <v>0</v>
      </c>
      <c r="G214" s="36"/>
      <c r="H214" s="150"/>
      <c r="I214" s="18" t="e">
        <f t="shared" si="45"/>
        <v>#NUM!</v>
      </c>
      <c r="J214" s="18" t="e">
        <f t="shared" si="43"/>
        <v>#NUM!</v>
      </c>
      <c r="M214" s="20" t="e">
        <f t="shared" si="46"/>
        <v>#NUM!</v>
      </c>
      <c r="N214" s="18" t="e">
        <f t="shared" si="47"/>
        <v>#NUM!</v>
      </c>
      <c r="O214" s="18" t="e">
        <f t="shared" si="41"/>
        <v>#NUM!</v>
      </c>
      <c r="Q214" s="52">
        <v>42036</v>
      </c>
      <c r="R214" s="39" t="e">
        <f t="shared" si="53"/>
        <v>#NUM!</v>
      </c>
      <c r="S214" s="39">
        <f t="shared" si="50"/>
        <v>0</v>
      </c>
      <c r="T214" s="39" t="e">
        <f t="shared" si="51"/>
        <v>#NUM!</v>
      </c>
      <c r="U214" s="39">
        <f t="shared" si="52"/>
        <v>0</v>
      </c>
      <c r="V214" s="39" t="e">
        <f t="shared" si="48"/>
        <v>#NUM!</v>
      </c>
      <c r="W214" s="16"/>
      <c r="X214" s="49" t="e">
        <f t="shared" si="49"/>
        <v>#NUM!</v>
      </c>
      <c r="Y214" s="49" t="e">
        <f t="shared" si="54"/>
        <v>#NUM!</v>
      </c>
    </row>
    <row r="215" spans="1:25" x14ac:dyDescent="0.2">
      <c r="A215" s="50">
        <v>42064</v>
      </c>
      <c r="B215" s="35">
        <f t="shared" si="42"/>
        <v>0</v>
      </c>
      <c r="C215" s="35"/>
      <c r="D215" s="35"/>
      <c r="E215" s="35"/>
      <c r="F215" s="35">
        <f t="shared" si="44"/>
        <v>0</v>
      </c>
      <c r="G215" s="36"/>
      <c r="H215" s="150"/>
      <c r="I215" s="18" t="e">
        <f t="shared" si="45"/>
        <v>#NUM!</v>
      </c>
      <c r="J215" s="18" t="e">
        <f t="shared" si="43"/>
        <v>#NUM!</v>
      </c>
      <c r="M215" s="20" t="e">
        <f t="shared" si="46"/>
        <v>#NUM!</v>
      </c>
      <c r="N215" s="18" t="e">
        <f t="shared" si="47"/>
        <v>#NUM!</v>
      </c>
      <c r="O215" s="18" t="e">
        <f t="shared" si="41"/>
        <v>#NUM!</v>
      </c>
      <c r="Q215" s="52">
        <v>42064</v>
      </c>
      <c r="R215" s="39" t="e">
        <f t="shared" si="53"/>
        <v>#NUM!</v>
      </c>
      <c r="S215" s="39">
        <f t="shared" si="50"/>
        <v>0</v>
      </c>
      <c r="T215" s="39" t="e">
        <f t="shared" si="51"/>
        <v>#NUM!</v>
      </c>
      <c r="U215" s="39">
        <f t="shared" si="52"/>
        <v>0</v>
      </c>
      <c r="V215" s="39" t="e">
        <f t="shared" si="48"/>
        <v>#NUM!</v>
      </c>
      <c r="W215" s="16"/>
      <c r="X215" s="49" t="e">
        <f t="shared" si="49"/>
        <v>#NUM!</v>
      </c>
      <c r="Y215" s="49" t="e">
        <f t="shared" si="54"/>
        <v>#NUM!</v>
      </c>
    </row>
    <row r="216" spans="1:25" x14ac:dyDescent="0.2">
      <c r="A216" s="50">
        <v>42095</v>
      </c>
      <c r="B216" s="35">
        <f t="shared" si="42"/>
        <v>0</v>
      </c>
      <c r="C216" s="35"/>
      <c r="D216" s="35"/>
      <c r="E216" s="35"/>
      <c r="F216" s="35">
        <f t="shared" si="44"/>
        <v>0</v>
      </c>
      <c r="G216" s="36"/>
      <c r="H216" s="150"/>
      <c r="I216" s="18" t="e">
        <f t="shared" si="45"/>
        <v>#NUM!</v>
      </c>
      <c r="J216" s="18" t="e">
        <f t="shared" si="43"/>
        <v>#NUM!</v>
      </c>
      <c r="M216" s="20" t="e">
        <f t="shared" si="46"/>
        <v>#NUM!</v>
      </c>
      <c r="N216" s="18" t="e">
        <f t="shared" si="47"/>
        <v>#NUM!</v>
      </c>
      <c r="O216" s="18" t="e">
        <f t="shared" si="41"/>
        <v>#NUM!</v>
      </c>
      <c r="Q216" s="52">
        <v>42095</v>
      </c>
      <c r="R216" s="39" t="e">
        <f t="shared" si="53"/>
        <v>#NUM!</v>
      </c>
      <c r="S216" s="39">
        <f t="shared" si="50"/>
        <v>0</v>
      </c>
      <c r="T216" s="39" t="e">
        <f t="shared" si="51"/>
        <v>#NUM!</v>
      </c>
      <c r="U216" s="39">
        <f t="shared" si="52"/>
        <v>0</v>
      </c>
      <c r="V216" s="39" t="e">
        <f t="shared" si="48"/>
        <v>#NUM!</v>
      </c>
      <c r="W216" s="16"/>
      <c r="X216" s="49" t="e">
        <f t="shared" si="49"/>
        <v>#NUM!</v>
      </c>
      <c r="Y216" s="49" t="e">
        <f t="shared" si="54"/>
        <v>#NUM!</v>
      </c>
    </row>
    <row r="217" spans="1:25" x14ac:dyDescent="0.2">
      <c r="A217" s="50">
        <v>42125</v>
      </c>
      <c r="B217" s="35">
        <f t="shared" si="42"/>
        <v>0</v>
      </c>
      <c r="C217" s="35"/>
      <c r="D217" s="35"/>
      <c r="E217" s="35"/>
      <c r="F217" s="35">
        <f t="shared" si="44"/>
        <v>0</v>
      </c>
      <c r="G217" s="36"/>
      <c r="H217" s="150"/>
      <c r="I217" s="18" t="e">
        <f t="shared" si="45"/>
        <v>#NUM!</v>
      </c>
      <c r="J217" s="18" t="e">
        <f t="shared" si="43"/>
        <v>#NUM!</v>
      </c>
      <c r="M217" s="20" t="e">
        <f t="shared" si="46"/>
        <v>#NUM!</v>
      </c>
      <c r="N217" s="18" t="e">
        <f t="shared" si="47"/>
        <v>#NUM!</v>
      </c>
      <c r="O217" s="18" t="e">
        <f t="shared" si="41"/>
        <v>#NUM!</v>
      </c>
      <c r="Q217" s="52">
        <v>42125</v>
      </c>
      <c r="R217" s="39" t="e">
        <f t="shared" si="53"/>
        <v>#NUM!</v>
      </c>
      <c r="S217" s="39">
        <f t="shared" si="50"/>
        <v>0</v>
      </c>
      <c r="T217" s="39" t="e">
        <f t="shared" si="51"/>
        <v>#NUM!</v>
      </c>
      <c r="U217" s="39">
        <f t="shared" si="52"/>
        <v>0</v>
      </c>
      <c r="V217" s="39" t="e">
        <f t="shared" si="48"/>
        <v>#NUM!</v>
      </c>
      <c r="W217" s="16"/>
      <c r="X217" s="49" t="e">
        <f t="shared" si="49"/>
        <v>#NUM!</v>
      </c>
      <c r="Y217" s="49" t="e">
        <f t="shared" si="54"/>
        <v>#NUM!</v>
      </c>
    </row>
    <row r="218" spans="1:25" x14ac:dyDescent="0.2">
      <c r="A218" s="50">
        <v>42156</v>
      </c>
      <c r="B218" s="35">
        <f t="shared" si="42"/>
        <v>0</v>
      </c>
      <c r="C218" s="35"/>
      <c r="D218" s="35"/>
      <c r="E218" s="35"/>
      <c r="F218" s="35">
        <f t="shared" si="44"/>
        <v>0</v>
      </c>
      <c r="G218" s="36"/>
      <c r="H218" s="150"/>
      <c r="I218" s="18" t="e">
        <f t="shared" si="45"/>
        <v>#NUM!</v>
      </c>
      <c r="J218" s="18" t="e">
        <f t="shared" si="43"/>
        <v>#NUM!</v>
      </c>
      <c r="M218" s="20" t="e">
        <f t="shared" si="46"/>
        <v>#NUM!</v>
      </c>
      <c r="N218" s="18" t="e">
        <f t="shared" si="47"/>
        <v>#NUM!</v>
      </c>
      <c r="O218" s="18" t="e">
        <f t="shared" si="41"/>
        <v>#NUM!</v>
      </c>
      <c r="Q218" s="52">
        <v>42156</v>
      </c>
      <c r="R218" s="39" t="e">
        <f t="shared" si="53"/>
        <v>#NUM!</v>
      </c>
      <c r="S218" s="39">
        <f t="shared" si="50"/>
        <v>0</v>
      </c>
      <c r="T218" s="39" t="e">
        <f t="shared" si="51"/>
        <v>#NUM!</v>
      </c>
      <c r="U218" s="39">
        <f t="shared" si="52"/>
        <v>0</v>
      </c>
      <c r="V218" s="39" t="e">
        <f t="shared" si="48"/>
        <v>#NUM!</v>
      </c>
      <c r="W218" s="16"/>
      <c r="X218" s="49" t="e">
        <f t="shared" si="49"/>
        <v>#NUM!</v>
      </c>
      <c r="Y218" s="49" t="e">
        <f t="shared" si="54"/>
        <v>#NUM!</v>
      </c>
    </row>
    <row r="219" spans="1:25" x14ac:dyDescent="0.2">
      <c r="A219" s="50">
        <v>42186</v>
      </c>
      <c r="B219" s="35">
        <f t="shared" si="42"/>
        <v>0</v>
      </c>
      <c r="C219" s="35"/>
      <c r="D219" s="35"/>
      <c r="E219" s="35"/>
      <c r="F219" s="35">
        <f t="shared" si="44"/>
        <v>0</v>
      </c>
      <c r="G219" s="36"/>
      <c r="H219" s="150"/>
      <c r="I219" s="18" t="e">
        <f t="shared" si="45"/>
        <v>#NUM!</v>
      </c>
      <c r="J219" s="18" t="e">
        <f t="shared" si="43"/>
        <v>#NUM!</v>
      </c>
      <c r="M219" s="20" t="e">
        <f t="shared" si="46"/>
        <v>#NUM!</v>
      </c>
      <c r="N219" s="18" t="e">
        <f t="shared" si="47"/>
        <v>#NUM!</v>
      </c>
      <c r="O219" s="18" t="e">
        <f t="shared" si="41"/>
        <v>#NUM!</v>
      </c>
      <c r="Q219" s="52">
        <v>42186</v>
      </c>
      <c r="R219" s="39" t="e">
        <f t="shared" si="53"/>
        <v>#NUM!</v>
      </c>
      <c r="S219" s="39">
        <f t="shared" si="50"/>
        <v>0</v>
      </c>
      <c r="T219" s="39" t="e">
        <f t="shared" si="51"/>
        <v>#NUM!</v>
      </c>
      <c r="U219" s="39">
        <f t="shared" si="52"/>
        <v>0</v>
      </c>
      <c r="V219" s="39" t="e">
        <f t="shared" si="48"/>
        <v>#NUM!</v>
      </c>
      <c r="W219" s="16"/>
      <c r="X219" s="49" t="e">
        <f t="shared" si="49"/>
        <v>#NUM!</v>
      </c>
      <c r="Y219" s="49" t="e">
        <f t="shared" si="54"/>
        <v>#NUM!</v>
      </c>
    </row>
    <row r="220" spans="1:25" x14ac:dyDescent="0.2">
      <c r="A220" s="50">
        <v>42217</v>
      </c>
      <c r="B220" s="35">
        <f t="shared" si="42"/>
        <v>0</v>
      </c>
      <c r="C220" s="35"/>
      <c r="D220" s="35"/>
      <c r="E220" s="35"/>
      <c r="F220" s="35">
        <f t="shared" si="44"/>
        <v>0</v>
      </c>
      <c r="G220" s="36"/>
      <c r="H220" s="150"/>
      <c r="I220" s="18" t="e">
        <f t="shared" si="45"/>
        <v>#NUM!</v>
      </c>
      <c r="J220" s="18" t="e">
        <f t="shared" si="43"/>
        <v>#NUM!</v>
      </c>
      <c r="M220" s="20" t="e">
        <f t="shared" si="46"/>
        <v>#NUM!</v>
      </c>
      <c r="N220" s="18" t="e">
        <f t="shared" si="47"/>
        <v>#NUM!</v>
      </c>
      <c r="O220" s="18" t="e">
        <f t="shared" si="41"/>
        <v>#NUM!</v>
      </c>
      <c r="Q220" s="52">
        <v>42217</v>
      </c>
      <c r="R220" s="39" t="e">
        <f t="shared" si="53"/>
        <v>#NUM!</v>
      </c>
      <c r="S220" s="39">
        <f t="shared" si="50"/>
        <v>0</v>
      </c>
      <c r="T220" s="39" t="e">
        <f t="shared" si="51"/>
        <v>#NUM!</v>
      </c>
      <c r="U220" s="39">
        <f t="shared" si="52"/>
        <v>0</v>
      </c>
      <c r="V220" s="39" t="e">
        <f t="shared" si="48"/>
        <v>#NUM!</v>
      </c>
      <c r="W220" s="16"/>
      <c r="X220" s="49" t="e">
        <f t="shared" si="49"/>
        <v>#NUM!</v>
      </c>
      <c r="Y220" s="49" t="e">
        <f t="shared" si="54"/>
        <v>#NUM!</v>
      </c>
    </row>
    <row r="221" spans="1:25" x14ac:dyDescent="0.2">
      <c r="A221" s="50">
        <v>42248</v>
      </c>
      <c r="B221" s="35">
        <f t="shared" si="42"/>
        <v>0</v>
      </c>
      <c r="C221" s="35"/>
      <c r="D221" s="35"/>
      <c r="E221" s="35"/>
      <c r="F221" s="35">
        <f t="shared" si="44"/>
        <v>0</v>
      </c>
      <c r="G221" s="36"/>
      <c r="H221" s="150"/>
      <c r="I221" s="18" t="e">
        <f t="shared" si="45"/>
        <v>#NUM!</v>
      </c>
      <c r="J221" s="18" t="e">
        <f t="shared" si="43"/>
        <v>#NUM!</v>
      </c>
      <c r="M221" s="20" t="e">
        <f t="shared" si="46"/>
        <v>#NUM!</v>
      </c>
      <c r="N221" s="18" t="e">
        <f t="shared" si="47"/>
        <v>#NUM!</v>
      </c>
      <c r="O221" s="18" t="e">
        <f t="shared" si="41"/>
        <v>#NUM!</v>
      </c>
      <c r="Q221" s="52">
        <v>42248</v>
      </c>
      <c r="R221" s="39" t="e">
        <f t="shared" si="53"/>
        <v>#NUM!</v>
      </c>
      <c r="S221" s="39">
        <f t="shared" si="50"/>
        <v>0</v>
      </c>
      <c r="T221" s="39" t="e">
        <f t="shared" si="51"/>
        <v>#NUM!</v>
      </c>
      <c r="U221" s="39">
        <f t="shared" si="52"/>
        <v>0</v>
      </c>
      <c r="V221" s="39" t="e">
        <f t="shared" si="48"/>
        <v>#NUM!</v>
      </c>
      <c r="W221" s="16"/>
      <c r="X221" s="49" t="e">
        <f t="shared" si="49"/>
        <v>#NUM!</v>
      </c>
      <c r="Y221" s="49" t="e">
        <f t="shared" si="54"/>
        <v>#NUM!</v>
      </c>
    </row>
    <row r="222" spans="1:25" x14ac:dyDescent="0.2">
      <c r="A222" s="50">
        <v>42278</v>
      </c>
      <c r="B222" s="35">
        <f t="shared" si="42"/>
        <v>0</v>
      </c>
      <c r="C222" s="35"/>
      <c r="D222" s="35"/>
      <c r="E222" s="35"/>
      <c r="F222" s="35">
        <f t="shared" si="44"/>
        <v>0</v>
      </c>
      <c r="G222" s="36"/>
      <c r="H222" s="150"/>
      <c r="I222" s="18" t="e">
        <f t="shared" si="45"/>
        <v>#NUM!</v>
      </c>
      <c r="J222" s="18" t="e">
        <f t="shared" si="43"/>
        <v>#NUM!</v>
      </c>
      <c r="M222" s="20" t="e">
        <f t="shared" si="46"/>
        <v>#NUM!</v>
      </c>
      <c r="N222" s="18" t="e">
        <f t="shared" si="47"/>
        <v>#NUM!</v>
      </c>
      <c r="O222" s="18" t="e">
        <f t="shared" si="41"/>
        <v>#NUM!</v>
      </c>
      <c r="Q222" s="52">
        <v>42278</v>
      </c>
      <c r="R222" s="39" t="e">
        <f t="shared" si="53"/>
        <v>#NUM!</v>
      </c>
      <c r="S222" s="39">
        <f t="shared" si="50"/>
        <v>0</v>
      </c>
      <c r="T222" s="39" t="e">
        <f t="shared" si="51"/>
        <v>#NUM!</v>
      </c>
      <c r="U222" s="39">
        <f t="shared" si="52"/>
        <v>0</v>
      </c>
      <c r="V222" s="39" t="e">
        <f t="shared" si="48"/>
        <v>#NUM!</v>
      </c>
      <c r="W222" s="16"/>
      <c r="X222" s="49" t="e">
        <f t="shared" si="49"/>
        <v>#NUM!</v>
      </c>
      <c r="Y222" s="49" t="e">
        <f t="shared" si="54"/>
        <v>#NUM!</v>
      </c>
    </row>
    <row r="223" spans="1:25" x14ac:dyDescent="0.2">
      <c r="A223" s="50">
        <v>42309</v>
      </c>
      <c r="B223" s="35">
        <f t="shared" si="42"/>
        <v>0</v>
      </c>
      <c r="C223" s="35"/>
      <c r="D223" s="35"/>
      <c r="E223" s="35"/>
      <c r="F223" s="35">
        <f t="shared" si="44"/>
        <v>0</v>
      </c>
      <c r="G223" s="36"/>
      <c r="H223" s="150"/>
      <c r="I223" s="18" t="e">
        <f t="shared" si="45"/>
        <v>#NUM!</v>
      </c>
      <c r="J223" s="18" t="e">
        <f t="shared" si="43"/>
        <v>#NUM!</v>
      </c>
      <c r="M223" s="20" t="e">
        <f t="shared" si="46"/>
        <v>#NUM!</v>
      </c>
      <c r="N223" s="18" t="e">
        <f t="shared" si="47"/>
        <v>#NUM!</v>
      </c>
      <c r="O223" s="18" t="e">
        <f t="shared" si="41"/>
        <v>#NUM!</v>
      </c>
      <c r="Q223" s="52">
        <v>42309</v>
      </c>
      <c r="R223" s="39" t="e">
        <f t="shared" si="53"/>
        <v>#NUM!</v>
      </c>
      <c r="S223" s="39">
        <f t="shared" si="50"/>
        <v>0</v>
      </c>
      <c r="T223" s="39" t="e">
        <f t="shared" si="51"/>
        <v>#NUM!</v>
      </c>
      <c r="U223" s="39">
        <f t="shared" si="52"/>
        <v>0</v>
      </c>
      <c r="V223" s="39" t="e">
        <f t="shared" si="48"/>
        <v>#NUM!</v>
      </c>
      <c r="W223" s="16"/>
      <c r="X223" s="49" t="e">
        <f t="shared" si="49"/>
        <v>#NUM!</v>
      </c>
      <c r="Y223" s="49" t="e">
        <f t="shared" si="54"/>
        <v>#NUM!</v>
      </c>
    </row>
    <row r="224" spans="1:25" x14ac:dyDescent="0.2">
      <c r="A224" s="50">
        <v>42339</v>
      </c>
      <c r="B224" s="35">
        <f t="shared" si="42"/>
        <v>0</v>
      </c>
      <c r="C224" s="35"/>
      <c r="D224" s="35"/>
      <c r="E224" s="35"/>
      <c r="F224" s="35">
        <f t="shared" si="44"/>
        <v>0</v>
      </c>
      <c r="G224" s="36"/>
      <c r="H224" s="150"/>
      <c r="I224" s="18" t="e">
        <f t="shared" si="45"/>
        <v>#NUM!</v>
      </c>
      <c r="J224" s="18" t="e">
        <f t="shared" si="43"/>
        <v>#NUM!</v>
      </c>
      <c r="M224" s="20" t="e">
        <f t="shared" si="46"/>
        <v>#NUM!</v>
      </c>
      <c r="N224" s="18" t="e">
        <f t="shared" si="47"/>
        <v>#NUM!</v>
      </c>
      <c r="O224" s="18" t="e">
        <f t="shared" si="41"/>
        <v>#NUM!</v>
      </c>
      <c r="Q224" s="52">
        <v>42339</v>
      </c>
      <c r="R224" s="39" t="e">
        <f t="shared" si="53"/>
        <v>#NUM!</v>
      </c>
      <c r="S224" s="39">
        <f t="shared" si="50"/>
        <v>0</v>
      </c>
      <c r="T224" s="39" t="e">
        <f t="shared" si="51"/>
        <v>#NUM!</v>
      </c>
      <c r="U224" s="39">
        <f t="shared" si="52"/>
        <v>0</v>
      </c>
      <c r="V224" s="39" t="e">
        <f t="shared" si="48"/>
        <v>#NUM!</v>
      </c>
      <c r="W224" s="16"/>
      <c r="X224" s="49" t="e">
        <f t="shared" si="49"/>
        <v>#NUM!</v>
      </c>
      <c r="Y224" s="49" t="e">
        <f t="shared" si="54"/>
        <v>#NUM!</v>
      </c>
    </row>
    <row r="225" spans="1:25" x14ac:dyDescent="0.2">
      <c r="A225" s="50">
        <v>42370</v>
      </c>
      <c r="B225" s="35">
        <f t="shared" si="42"/>
        <v>0</v>
      </c>
      <c r="C225" s="35"/>
      <c r="D225" s="35"/>
      <c r="E225" s="35"/>
      <c r="F225" s="35">
        <f t="shared" si="44"/>
        <v>0</v>
      </c>
      <c r="G225" s="36"/>
      <c r="H225" s="150"/>
      <c r="I225" s="18" t="e">
        <f t="shared" si="45"/>
        <v>#NUM!</v>
      </c>
      <c r="J225" s="18" t="e">
        <f t="shared" si="43"/>
        <v>#NUM!</v>
      </c>
      <c r="M225" s="20" t="e">
        <f t="shared" si="46"/>
        <v>#NUM!</v>
      </c>
      <c r="N225" s="18" t="e">
        <f t="shared" si="47"/>
        <v>#NUM!</v>
      </c>
      <c r="O225" s="18" t="e">
        <f t="shared" si="41"/>
        <v>#NUM!</v>
      </c>
      <c r="Q225" s="52">
        <v>42370</v>
      </c>
      <c r="R225" s="39" t="e">
        <f t="shared" si="53"/>
        <v>#NUM!</v>
      </c>
      <c r="S225" s="39">
        <f t="shared" si="50"/>
        <v>0</v>
      </c>
      <c r="T225" s="39" t="e">
        <f t="shared" si="51"/>
        <v>#NUM!</v>
      </c>
      <c r="U225" s="39">
        <f t="shared" si="52"/>
        <v>0</v>
      </c>
      <c r="V225" s="39" t="e">
        <f t="shared" si="48"/>
        <v>#NUM!</v>
      </c>
      <c r="W225" s="16"/>
      <c r="X225" s="49" t="e">
        <f t="shared" si="49"/>
        <v>#NUM!</v>
      </c>
      <c r="Y225" s="49" t="e">
        <f t="shared" si="54"/>
        <v>#NUM!</v>
      </c>
    </row>
    <row r="226" spans="1:25" x14ac:dyDescent="0.2">
      <c r="A226" s="50">
        <v>42401</v>
      </c>
      <c r="B226" s="35">
        <f t="shared" si="42"/>
        <v>0</v>
      </c>
      <c r="C226" s="35"/>
      <c r="D226" s="35"/>
      <c r="E226" s="35"/>
      <c r="F226" s="35">
        <f t="shared" si="44"/>
        <v>0</v>
      </c>
      <c r="G226" s="36"/>
      <c r="H226" s="150"/>
      <c r="I226" s="18" t="e">
        <f t="shared" si="45"/>
        <v>#NUM!</v>
      </c>
      <c r="J226" s="18" t="e">
        <f t="shared" si="43"/>
        <v>#NUM!</v>
      </c>
      <c r="M226" s="20" t="e">
        <f t="shared" si="46"/>
        <v>#NUM!</v>
      </c>
      <c r="N226" s="18" t="e">
        <f t="shared" si="47"/>
        <v>#NUM!</v>
      </c>
      <c r="O226" s="18" t="e">
        <f t="shared" si="41"/>
        <v>#NUM!</v>
      </c>
      <c r="Q226" s="52">
        <v>42401</v>
      </c>
      <c r="R226" s="39" t="e">
        <f t="shared" si="53"/>
        <v>#NUM!</v>
      </c>
      <c r="S226" s="39">
        <f t="shared" si="50"/>
        <v>0</v>
      </c>
      <c r="T226" s="39" t="e">
        <f t="shared" si="51"/>
        <v>#NUM!</v>
      </c>
      <c r="U226" s="39">
        <f t="shared" si="52"/>
        <v>0</v>
      </c>
      <c r="V226" s="39" t="e">
        <f t="shared" si="48"/>
        <v>#NUM!</v>
      </c>
      <c r="X226" s="49" t="e">
        <f t="shared" si="49"/>
        <v>#NUM!</v>
      </c>
      <c r="Y226" s="49" t="e">
        <f t="shared" si="54"/>
        <v>#NUM!</v>
      </c>
    </row>
    <row r="227" spans="1:25" x14ac:dyDescent="0.2">
      <c r="A227" s="50">
        <v>42430</v>
      </c>
      <c r="B227" s="35">
        <f t="shared" si="42"/>
        <v>0</v>
      </c>
      <c r="C227" s="35"/>
      <c r="D227" s="35"/>
      <c r="E227" s="35"/>
      <c r="F227" s="35">
        <f t="shared" si="44"/>
        <v>0</v>
      </c>
      <c r="G227" s="36"/>
      <c r="H227" s="150"/>
      <c r="I227" s="18" t="e">
        <f t="shared" si="45"/>
        <v>#NUM!</v>
      </c>
      <c r="J227" s="18" t="e">
        <f t="shared" si="43"/>
        <v>#NUM!</v>
      </c>
      <c r="M227" s="20" t="e">
        <f t="shared" si="46"/>
        <v>#NUM!</v>
      </c>
      <c r="N227" s="18" t="e">
        <f t="shared" si="47"/>
        <v>#NUM!</v>
      </c>
      <c r="O227" s="18" t="e">
        <f t="shared" si="41"/>
        <v>#NUM!</v>
      </c>
      <c r="Q227" s="52">
        <v>42430</v>
      </c>
      <c r="R227" s="39" t="e">
        <f t="shared" si="53"/>
        <v>#NUM!</v>
      </c>
      <c r="S227" s="39">
        <f t="shared" si="50"/>
        <v>0</v>
      </c>
      <c r="T227" s="39" t="e">
        <f t="shared" si="51"/>
        <v>#NUM!</v>
      </c>
      <c r="U227" s="39">
        <f t="shared" si="52"/>
        <v>0</v>
      </c>
      <c r="V227" s="39" t="e">
        <f t="shared" si="48"/>
        <v>#NUM!</v>
      </c>
      <c r="X227" s="49" t="e">
        <f t="shared" si="49"/>
        <v>#NUM!</v>
      </c>
      <c r="Y227" s="49" t="e">
        <f t="shared" si="54"/>
        <v>#NUM!</v>
      </c>
    </row>
    <row r="228" spans="1:25" x14ac:dyDescent="0.2">
      <c r="A228" s="50">
        <v>42461</v>
      </c>
      <c r="B228" s="35">
        <f t="shared" si="42"/>
        <v>0</v>
      </c>
      <c r="C228" s="35"/>
      <c r="D228" s="35"/>
      <c r="E228" s="35"/>
      <c r="F228" s="35">
        <f t="shared" si="44"/>
        <v>0</v>
      </c>
      <c r="G228" s="36"/>
      <c r="H228" s="150"/>
      <c r="I228" s="18" t="e">
        <f t="shared" si="45"/>
        <v>#NUM!</v>
      </c>
      <c r="J228" s="18" t="e">
        <f t="shared" si="43"/>
        <v>#NUM!</v>
      </c>
      <c r="M228" s="20" t="e">
        <f t="shared" si="46"/>
        <v>#NUM!</v>
      </c>
      <c r="N228" s="18" t="e">
        <f t="shared" si="47"/>
        <v>#NUM!</v>
      </c>
      <c r="O228" s="18" t="e">
        <f t="shared" si="41"/>
        <v>#NUM!</v>
      </c>
      <c r="Q228" s="52">
        <v>42461</v>
      </c>
      <c r="R228" s="39" t="e">
        <f t="shared" si="53"/>
        <v>#NUM!</v>
      </c>
      <c r="S228" s="39">
        <f t="shared" si="50"/>
        <v>0</v>
      </c>
      <c r="T228" s="39" t="e">
        <f t="shared" si="51"/>
        <v>#NUM!</v>
      </c>
      <c r="U228" s="39">
        <f t="shared" si="52"/>
        <v>0</v>
      </c>
      <c r="V228" s="39" t="e">
        <f t="shared" si="48"/>
        <v>#NUM!</v>
      </c>
      <c r="X228" s="49" t="e">
        <f t="shared" si="49"/>
        <v>#NUM!</v>
      </c>
      <c r="Y228" s="49" t="e">
        <f t="shared" si="54"/>
        <v>#NUM!</v>
      </c>
    </row>
    <row r="229" spans="1:25" x14ac:dyDescent="0.2">
      <c r="A229" s="50">
        <v>42491</v>
      </c>
      <c r="B229" s="35">
        <f t="shared" si="42"/>
        <v>0</v>
      </c>
      <c r="C229" s="35"/>
      <c r="D229" s="35"/>
      <c r="E229" s="35"/>
      <c r="F229" s="35">
        <f t="shared" si="44"/>
        <v>0</v>
      </c>
      <c r="G229" s="36"/>
      <c r="H229" s="150"/>
      <c r="I229" s="18" t="e">
        <f t="shared" si="45"/>
        <v>#NUM!</v>
      </c>
      <c r="J229" s="18" t="e">
        <f t="shared" si="43"/>
        <v>#NUM!</v>
      </c>
      <c r="M229" s="20" t="e">
        <f t="shared" si="46"/>
        <v>#NUM!</v>
      </c>
      <c r="N229" s="18" t="e">
        <f t="shared" si="47"/>
        <v>#NUM!</v>
      </c>
      <c r="O229" s="18" t="e">
        <f t="shared" si="41"/>
        <v>#NUM!</v>
      </c>
      <c r="Q229" s="52">
        <v>42491</v>
      </c>
      <c r="R229" s="39" t="e">
        <f t="shared" si="53"/>
        <v>#NUM!</v>
      </c>
      <c r="S229" s="39">
        <f t="shared" si="50"/>
        <v>0</v>
      </c>
      <c r="T229" s="39" t="e">
        <f t="shared" si="51"/>
        <v>#NUM!</v>
      </c>
      <c r="U229" s="39">
        <f t="shared" si="52"/>
        <v>0</v>
      </c>
      <c r="V229" s="39" t="e">
        <f t="shared" si="48"/>
        <v>#NUM!</v>
      </c>
      <c r="X229" s="49" t="e">
        <f t="shared" si="49"/>
        <v>#NUM!</v>
      </c>
      <c r="Y229" s="49" t="e">
        <f t="shared" si="54"/>
        <v>#NUM!</v>
      </c>
    </row>
    <row r="230" spans="1:25" x14ac:dyDescent="0.2">
      <c r="A230" s="50">
        <v>42522</v>
      </c>
      <c r="B230" s="35">
        <f t="shared" si="42"/>
        <v>0</v>
      </c>
      <c r="C230" s="35"/>
      <c r="D230" s="35"/>
      <c r="E230" s="35"/>
      <c r="F230" s="35">
        <f t="shared" si="44"/>
        <v>0</v>
      </c>
      <c r="G230" s="36"/>
      <c r="H230" s="150"/>
      <c r="I230" s="18" t="e">
        <f t="shared" si="45"/>
        <v>#NUM!</v>
      </c>
      <c r="J230" s="18" t="e">
        <f t="shared" si="43"/>
        <v>#NUM!</v>
      </c>
      <c r="M230" s="20" t="e">
        <f t="shared" si="46"/>
        <v>#NUM!</v>
      </c>
      <c r="N230" s="18" t="e">
        <f t="shared" si="47"/>
        <v>#NUM!</v>
      </c>
      <c r="O230" s="18" t="e">
        <f t="shared" si="41"/>
        <v>#NUM!</v>
      </c>
      <c r="Q230" s="52">
        <v>42522</v>
      </c>
      <c r="R230" s="39" t="e">
        <f t="shared" si="53"/>
        <v>#NUM!</v>
      </c>
      <c r="S230" s="39">
        <f t="shared" si="50"/>
        <v>0</v>
      </c>
      <c r="T230" s="39" t="e">
        <f t="shared" si="51"/>
        <v>#NUM!</v>
      </c>
      <c r="U230" s="39">
        <f t="shared" si="52"/>
        <v>0</v>
      </c>
      <c r="V230" s="39" t="e">
        <f t="shared" si="48"/>
        <v>#NUM!</v>
      </c>
      <c r="X230" s="49" t="e">
        <f t="shared" si="49"/>
        <v>#NUM!</v>
      </c>
      <c r="Y230" s="49" t="e">
        <f t="shared" si="54"/>
        <v>#NUM!</v>
      </c>
    </row>
    <row r="231" spans="1:25" x14ac:dyDescent="0.2">
      <c r="A231" s="50">
        <v>42552</v>
      </c>
      <c r="B231" s="35">
        <f t="shared" si="42"/>
        <v>0</v>
      </c>
      <c r="C231" s="35"/>
      <c r="D231" s="35"/>
      <c r="E231" s="35"/>
      <c r="F231" s="35">
        <f t="shared" si="44"/>
        <v>0</v>
      </c>
      <c r="G231" s="36"/>
      <c r="H231" s="150"/>
      <c r="I231" s="18" t="e">
        <f t="shared" si="45"/>
        <v>#NUM!</v>
      </c>
      <c r="J231" s="18" t="e">
        <f t="shared" si="43"/>
        <v>#NUM!</v>
      </c>
      <c r="M231" s="20" t="e">
        <f t="shared" si="46"/>
        <v>#NUM!</v>
      </c>
      <c r="N231" s="18" t="e">
        <f t="shared" si="47"/>
        <v>#NUM!</v>
      </c>
      <c r="O231" s="18" t="e">
        <f t="shared" si="41"/>
        <v>#NUM!</v>
      </c>
      <c r="Q231" s="52">
        <v>42552</v>
      </c>
      <c r="R231" s="39" t="e">
        <f t="shared" si="53"/>
        <v>#NUM!</v>
      </c>
      <c r="S231" s="39">
        <f t="shared" si="50"/>
        <v>0</v>
      </c>
      <c r="T231" s="39" t="e">
        <f t="shared" si="51"/>
        <v>#NUM!</v>
      </c>
      <c r="U231" s="39">
        <f t="shared" si="52"/>
        <v>0</v>
      </c>
      <c r="V231" s="39" t="e">
        <f t="shared" si="48"/>
        <v>#NUM!</v>
      </c>
      <c r="X231" s="49" t="e">
        <f t="shared" si="49"/>
        <v>#NUM!</v>
      </c>
      <c r="Y231" s="49" t="e">
        <f t="shared" si="54"/>
        <v>#NUM!</v>
      </c>
    </row>
    <row r="232" spans="1:25" x14ac:dyDescent="0.2">
      <c r="A232" s="50">
        <v>42583</v>
      </c>
      <c r="B232" s="35">
        <f t="shared" si="42"/>
        <v>0</v>
      </c>
      <c r="C232" s="35"/>
      <c r="D232" s="35"/>
      <c r="E232" s="35"/>
      <c r="F232" s="35">
        <f t="shared" si="44"/>
        <v>0</v>
      </c>
      <c r="G232" s="36"/>
      <c r="H232" s="150"/>
      <c r="I232" s="18" t="e">
        <f t="shared" si="45"/>
        <v>#NUM!</v>
      </c>
      <c r="J232" s="18" t="e">
        <f t="shared" si="43"/>
        <v>#NUM!</v>
      </c>
      <c r="M232" s="20" t="e">
        <f t="shared" si="46"/>
        <v>#NUM!</v>
      </c>
      <c r="N232" s="18" t="e">
        <f t="shared" si="47"/>
        <v>#NUM!</v>
      </c>
      <c r="O232" s="18" t="e">
        <f t="shared" si="41"/>
        <v>#NUM!</v>
      </c>
      <c r="Q232" s="52">
        <v>42583</v>
      </c>
      <c r="R232" s="39" t="e">
        <f t="shared" si="53"/>
        <v>#NUM!</v>
      </c>
      <c r="S232" s="39">
        <f t="shared" si="50"/>
        <v>0</v>
      </c>
      <c r="T232" s="39" t="e">
        <f t="shared" si="51"/>
        <v>#NUM!</v>
      </c>
      <c r="U232" s="39">
        <f t="shared" si="52"/>
        <v>0</v>
      </c>
      <c r="V232" s="39" t="e">
        <f t="shared" si="48"/>
        <v>#NUM!</v>
      </c>
      <c r="W232" s="16"/>
      <c r="X232" s="49" t="e">
        <f t="shared" si="49"/>
        <v>#NUM!</v>
      </c>
      <c r="Y232" s="49" t="e">
        <f t="shared" si="54"/>
        <v>#NUM!</v>
      </c>
    </row>
    <row r="233" spans="1:25" x14ac:dyDescent="0.2">
      <c r="A233" s="50">
        <v>42614</v>
      </c>
      <c r="B233" s="35">
        <f t="shared" si="42"/>
        <v>0</v>
      </c>
      <c r="C233" s="35"/>
      <c r="D233" s="35"/>
      <c r="E233" s="35"/>
      <c r="F233" s="35">
        <f t="shared" si="44"/>
        <v>0</v>
      </c>
      <c r="G233" s="36"/>
      <c r="H233" s="150"/>
      <c r="I233" s="18" t="e">
        <f t="shared" si="45"/>
        <v>#NUM!</v>
      </c>
      <c r="J233" s="18" t="e">
        <f t="shared" si="43"/>
        <v>#NUM!</v>
      </c>
      <c r="M233" s="20" t="e">
        <f t="shared" si="46"/>
        <v>#NUM!</v>
      </c>
      <c r="N233" s="18" t="e">
        <f t="shared" si="47"/>
        <v>#NUM!</v>
      </c>
      <c r="O233" s="18" t="e">
        <f t="shared" si="41"/>
        <v>#NUM!</v>
      </c>
      <c r="Q233" s="52">
        <v>42614</v>
      </c>
      <c r="R233" s="39" t="e">
        <f t="shared" si="53"/>
        <v>#NUM!</v>
      </c>
      <c r="S233" s="39">
        <f t="shared" si="50"/>
        <v>0</v>
      </c>
      <c r="T233" s="39" t="e">
        <f t="shared" si="51"/>
        <v>#NUM!</v>
      </c>
      <c r="U233" s="39">
        <f t="shared" si="52"/>
        <v>0</v>
      </c>
      <c r="V233" s="39" t="e">
        <f t="shared" si="48"/>
        <v>#NUM!</v>
      </c>
      <c r="W233" s="16"/>
      <c r="X233" s="49" t="e">
        <f t="shared" si="49"/>
        <v>#NUM!</v>
      </c>
      <c r="Y233" s="49" t="e">
        <f t="shared" si="54"/>
        <v>#NUM!</v>
      </c>
    </row>
    <row r="234" spans="1:25" x14ac:dyDescent="0.2">
      <c r="A234" s="50">
        <v>42644</v>
      </c>
      <c r="B234" s="35">
        <f t="shared" si="42"/>
        <v>0</v>
      </c>
      <c r="C234" s="35"/>
      <c r="D234" s="35"/>
      <c r="E234" s="35"/>
      <c r="F234" s="35">
        <f t="shared" si="44"/>
        <v>0</v>
      </c>
      <c r="G234" s="36"/>
      <c r="H234" s="150"/>
      <c r="I234" s="18" t="e">
        <f t="shared" si="45"/>
        <v>#NUM!</v>
      </c>
      <c r="J234" s="18" t="e">
        <f t="shared" si="43"/>
        <v>#NUM!</v>
      </c>
      <c r="M234" s="20" t="e">
        <f t="shared" si="46"/>
        <v>#NUM!</v>
      </c>
      <c r="N234" s="18" t="e">
        <f t="shared" si="47"/>
        <v>#NUM!</v>
      </c>
      <c r="O234" s="18" t="e">
        <f t="shared" si="41"/>
        <v>#NUM!</v>
      </c>
      <c r="Q234" s="52">
        <v>42644</v>
      </c>
      <c r="R234" s="39" t="e">
        <f t="shared" si="53"/>
        <v>#NUM!</v>
      </c>
      <c r="S234" s="39">
        <f t="shared" si="50"/>
        <v>0</v>
      </c>
      <c r="T234" s="39" t="e">
        <f t="shared" si="51"/>
        <v>#NUM!</v>
      </c>
      <c r="U234" s="39">
        <f t="shared" si="52"/>
        <v>0</v>
      </c>
      <c r="V234" s="39" t="e">
        <f t="shared" si="48"/>
        <v>#NUM!</v>
      </c>
      <c r="W234" s="16"/>
      <c r="X234" s="49" t="e">
        <f t="shared" si="49"/>
        <v>#NUM!</v>
      </c>
      <c r="Y234" s="49" t="e">
        <f t="shared" si="54"/>
        <v>#NUM!</v>
      </c>
    </row>
    <row r="235" spans="1:25" x14ac:dyDescent="0.2">
      <c r="A235" s="50">
        <v>42675</v>
      </c>
      <c r="B235" s="35">
        <f t="shared" si="42"/>
        <v>0</v>
      </c>
      <c r="C235" s="35"/>
      <c r="D235" s="35"/>
      <c r="E235" s="35"/>
      <c r="F235" s="35">
        <f t="shared" si="44"/>
        <v>0</v>
      </c>
      <c r="G235" s="36"/>
      <c r="H235" s="150"/>
      <c r="I235" s="18" t="e">
        <f t="shared" si="45"/>
        <v>#NUM!</v>
      </c>
      <c r="J235" s="18" t="e">
        <f t="shared" si="43"/>
        <v>#NUM!</v>
      </c>
      <c r="M235" s="20" t="e">
        <f t="shared" si="46"/>
        <v>#NUM!</v>
      </c>
      <c r="N235" s="18" t="e">
        <f t="shared" si="47"/>
        <v>#NUM!</v>
      </c>
      <c r="O235" s="18" t="e">
        <f t="shared" si="41"/>
        <v>#NUM!</v>
      </c>
      <c r="Q235" s="52">
        <v>42675</v>
      </c>
      <c r="R235" s="39" t="e">
        <f t="shared" si="53"/>
        <v>#NUM!</v>
      </c>
      <c r="S235" s="39">
        <f t="shared" si="50"/>
        <v>0</v>
      </c>
      <c r="T235" s="39" t="e">
        <f t="shared" si="51"/>
        <v>#NUM!</v>
      </c>
      <c r="U235" s="39">
        <f t="shared" si="52"/>
        <v>0</v>
      </c>
      <c r="V235" s="39" t="e">
        <f t="shared" si="48"/>
        <v>#NUM!</v>
      </c>
      <c r="W235" s="16"/>
      <c r="X235" s="49" t="e">
        <f t="shared" si="49"/>
        <v>#NUM!</v>
      </c>
      <c r="Y235" s="49" t="e">
        <f t="shared" si="54"/>
        <v>#NUM!</v>
      </c>
    </row>
    <row r="236" spans="1:25" x14ac:dyDescent="0.2">
      <c r="A236" s="50">
        <v>42705</v>
      </c>
      <c r="B236" s="35">
        <f t="shared" si="42"/>
        <v>0</v>
      </c>
      <c r="C236" s="35"/>
      <c r="D236" s="35"/>
      <c r="E236" s="35"/>
      <c r="F236" s="35">
        <f t="shared" si="44"/>
        <v>0</v>
      </c>
      <c r="G236" s="36"/>
      <c r="H236" s="150"/>
      <c r="I236" s="18" t="e">
        <f t="shared" si="45"/>
        <v>#NUM!</v>
      </c>
      <c r="J236" s="18" t="e">
        <f t="shared" si="43"/>
        <v>#NUM!</v>
      </c>
      <c r="M236" s="20" t="e">
        <f t="shared" si="46"/>
        <v>#NUM!</v>
      </c>
      <c r="N236" s="18" t="e">
        <f t="shared" si="47"/>
        <v>#NUM!</v>
      </c>
      <c r="O236" s="18" t="e">
        <f t="shared" si="41"/>
        <v>#NUM!</v>
      </c>
      <c r="Q236" s="52">
        <v>42705</v>
      </c>
      <c r="R236" s="39" t="e">
        <f t="shared" si="53"/>
        <v>#NUM!</v>
      </c>
      <c r="S236" s="39">
        <f t="shared" si="50"/>
        <v>0</v>
      </c>
      <c r="T236" s="39" t="e">
        <f t="shared" si="51"/>
        <v>#NUM!</v>
      </c>
      <c r="U236" s="39">
        <f t="shared" si="52"/>
        <v>0</v>
      </c>
      <c r="V236" s="39" t="e">
        <f t="shared" si="48"/>
        <v>#NUM!</v>
      </c>
      <c r="W236" s="16"/>
      <c r="X236" s="49" t="e">
        <f t="shared" si="49"/>
        <v>#NUM!</v>
      </c>
      <c r="Y236" s="49" t="e">
        <f t="shared" si="54"/>
        <v>#NUM!</v>
      </c>
    </row>
    <row r="237" spans="1:25" x14ac:dyDescent="0.2">
      <c r="A237" s="50">
        <v>42736</v>
      </c>
      <c r="B237" s="35">
        <f t="shared" si="42"/>
        <v>0</v>
      </c>
      <c r="C237" s="35"/>
      <c r="D237" s="35"/>
      <c r="E237" s="35"/>
      <c r="F237" s="35">
        <f t="shared" si="44"/>
        <v>0</v>
      </c>
      <c r="G237" s="36"/>
      <c r="H237" s="150"/>
      <c r="I237" s="18" t="e">
        <f t="shared" si="45"/>
        <v>#NUM!</v>
      </c>
      <c r="J237" s="18" t="e">
        <f t="shared" si="43"/>
        <v>#NUM!</v>
      </c>
      <c r="M237" s="20" t="e">
        <f t="shared" si="46"/>
        <v>#NUM!</v>
      </c>
      <c r="N237" s="18" t="e">
        <f t="shared" si="47"/>
        <v>#NUM!</v>
      </c>
      <c r="O237" s="18" t="e">
        <f t="shared" si="41"/>
        <v>#NUM!</v>
      </c>
      <c r="Q237" s="52">
        <v>42736</v>
      </c>
      <c r="R237" s="39" t="e">
        <f t="shared" si="53"/>
        <v>#NUM!</v>
      </c>
      <c r="S237" s="39">
        <f t="shared" si="50"/>
        <v>0</v>
      </c>
      <c r="T237" s="39" t="e">
        <f t="shared" si="51"/>
        <v>#NUM!</v>
      </c>
      <c r="U237" s="39">
        <f t="shared" si="52"/>
        <v>0</v>
      </c>
      <c r="V237" s="39" t="e">
        <f t="shared" si="48"/>
        <v>#NUM!</v>
      </c>
      <c r="W237" s="16"/>
      <c r="X237" s="49" t="e">
        <f t="shared" si="49"/>
        <v>#NUM!</v>
      </c>
      <c r="Y237" s="49" t="e">
        <f t="shared" si="54"/>
        <v>#NUM!</v>
      </c>
    </row>
    <row r="238" spans="1:25" x14ac:dyDescent="0.2">
      <c r="A238" s="50">
        <v>42767</v>
      </c>
      <c r="B238" s="35">
        <f t="shared" si="42"/>
        <v>0</v>
      </c>
      <c r="C238" s="35"/>
      <c r="D238" s="35"/>
      <c r="E238" s="35"/>
      <c r="F238" s="35">
        <f t="shared" si="44"/>
        <v>0</v>
      </c>
      <c r="G238" s="36"/>
      <c r="H238" s="150"/>
      <c r="I238" s="18" t="e">
        <f t="shared" si="45"/>
        <v>#NUM!</v>
      </c>
      <c r="J238" s="18" t="e">
        <f t="shared" si="43"/>
        <v>#NUM!</v>
      </c>
      <c r="M238" s="20" t="e">
        <f t="shared" si="46"/>
        <v>#NUM!</v>
      </c>
      <c r="N238" s="18" t="e">
        <f t="shared" si="47"/>
        <v>#NUM!</v>
      </c>
      <c r="O238" s="18" t="e">
        <f t="shared" si="41"/>
        <v>#NUM!</v>
      </c>
      <c r="Q238" s="52">
        <v>42767</v>
      </c>
      <c r="R238" s="39" t="e">
        <f t="shared" si="53"/>
        <v>#NUM!</v>
      </c>
      <c r="S238" s="39">
        <f t="shared" si="50"/>
        <v>0</v>
      </c>
      <c r="T238" s="39" t="e">
        <f t="shared" si="51"/>
        <v>#NUM!</v>
      </c>
      <c r="U238" s="39">
        <f t="shared" si="52"/>
        <v>0</v>
      </c>
      <c r="V238" s="39" t="e">
        <f t="shared" si="48"/>
        <v>#NUM!</v>
      </c>
      <c r="W238" s="16"/>
      <c r="X238" s="49" t="e">
        <f t="shared" si="49"/>
        <v>#NUM!</v>
      </c>
      <c r="Y238" s="49" t="e">
        <f t="shared" si="54"/>
        <v>#NUM!</v>
      </c>
    </row>
    <row r="239" spans="1:25" x14ac:dyDescent="0.2">
      <c r="A239" s="50">
        <v>42795</v>
      </c>
      <c r="B239" s="35">
        <f t="shared" si="42"/>
        <v>0</v>
      </c>
      <c r="C239" s="35"/>
      <c r="D239" s="35"/>
      <c r="E239" s="35"/>
      <c r="F239" s="35">
        <f t="shared" si="44"/>
        <v>0</v>
      </c>
      <c r="G239" s="36"/>
      <c r="H239" s="150"/>
      <c r="I239" s="18" t="e">
        <f t="shared" si="45"/>
        <v>#NUM!</v>
      </c>
      <c r="J239" s="18" t="e">
        <f t="shared" si="43"/>
        <v>#NUM!</v>
      </c>
      <c r="M239" s="20" t="e">
        <f t="shared" si="46"/>
        <v>#NUM!</v>
      </c>
      <c r="N239" s="18" t="e">
        <f t="shared" si="47"/>
        <v>#NUM!</v>
      </c>
      <c r="O239" s="18" t="e">
        <f t="shared" si="41"/>
        <v>#NUM!</v>
      </c>
      <c r="Q239" s="52">
        <v>42795</v>
      </c>
      <c r="R239" s="39" t="e">
        <f t="shared" si="53"/>
        <v>#NUM!</v>
      </c>
      <c r="S239" s="39">
        <f t="shared" si="50"/>
        <v>0</v>
      </c>
      <c r="T239" s="39" t="e">
        <f t="shared" si="51"/>
        <v>#NUM!</v>
      </c>
      <c r="U239" s="39">
        <f t="shared" si="52"/>
        <v>0</v>
      </c>
      <c r="V239" s="39" t="e">
        <f t="shared" si="48"/>
        <v>#NUM!</v>
      </c>
      <c r="W239" s="16"/>
      <c r="X239" s="49" t="e">
        <f t="shared" si="49"/>
        <v>#NUM!</v>
      </c>
      <c r="Y239" s="49" t="e">
        <f t="shared" si="54"/>
        <v>#NUM!</v>
      </c>
    </row>
    <row r="240" spans="1:25" x14ac:dyDescent="0.2">
      <c r="A240" s="50">
        <v>42826</v>
      </c>
      <c r="B240" s="35">
        <f t="shared" si="42"/>
        <v>0</v>
      </c>
      <c r="C240" s="35"/>
      <c r="D240" s="35"/>
      <c r="E240" s="35"/>
      <c r="F240" s="35">
        <f t="shared" si="44"/>
        <v>0</v>
      </c>
      <c r="G240" s="36"/>
      <c r="H240" s="150"/>
      <c r="I240" s="18" t="e">
        <f t="shared" si="45"/>
        <v>#NUM!</v>
      </c>
      <c r="J240" s="18" t="e">
        <f t="shared" si="43"/>
        <v>#NUM!</v>
      </c>
      <c r="M240" s="20" t="e">
        <f t="shared" si="46"/>
        <v>#NUM!</v>
      </c>
      <c r="N240" s="18" t="e">
        <f t="shared" si="47"/>
        <v>#NUM!</v>
      </c>
      <c r="O240" s="18" t="e">
        <f t="shared" si="41"/>
        <v>#NUM!</v>
      </c>
      <c r="Q240" s="52">
        <v>42826</v>
      </c>
      <c r="R240" s="39" t="e">
        <f t="shared" si="53"/>
        <v>#NUM!</v>
      </c>
      <c r="S240" s="39">
        <f t="shared" si="50"/>
        <v>0</v>
      </c>
      <c r="T240" s="39" t="e">
        <f t="shared" si="51"/>
        <v>#NUM!</v>
      </c>
      <c r="U240" s="39">
        <f t="shared" si="52"/>
        <v>0</v>
      </c>
      <c r="V240" s="39" t="e">
        <f t="shared" si="48"/>
        <v>#NUM!</v>
      </c>
      <c r="X240" s="49" t="e">
        <f t="shared" si="49"/>
        <v>#NUM!</v>
      </c>
      <c r="Y240" s="49" t="e">
        <f t="shared" si="54"/>
        <v>#NUM!</v>
      </c>
    </row>
    <row r="241" spans="1:25" x14ac:dyDescent="0.2">
      <c r="A241" s="50">
        <v>42856</v>
      </c>
      <c r="B241" s="35">
        <f t="shared" si="42"/>
        <v>0</v>
      </c>
      <c r="C241" s="35"/>
      <c r="D241" s="35"/>
      <c r="E241" s="35"/>
      <c r="F241" s="35">
        <f t="shared" si="44"/>
        <v>0</v>
      </c>
      <c r="G241" s="36"/>
      <c r="H241" s="150"/>
      <c r="I241" s="18" t="e">
        <f t="shared" si="45"/>
        <v>#NUM!</v>
      </c>
      <c r="J241" s="18" t="e">
        <f t="shared" si="43"/>
        <v>#NUM!</v>
      </c>
      <c r="M241" s="20" t="e">
        <f t="shared" si="46"/>
        <v>#NUM!</v>
      </c>
      <c r="N241" s="18" t="e">
        <f t="shared" si="47"/>
        <v>#NUM!</v>
      </c>
      <c r="O241" s="18" t="e">
        <f t="shared" si="41"/>
        <v>#NUM!</v>
      </c>
      <c r="Q241" s="52">
        <v>42856</v>
      </c>
      <c r="R241" s="39" t="e">
        <f t="shared" si="53"/>
        <v>#NUM!</v>
      </c>
      <c r="S241" s="39">
        <f t="shared" si="50"/>
        <v>0</v>
      </c>
      <c r="T241" s="39" t="e">
        <f t="shared" si="51"/>
        <v>#NUM!</v>
      </c>
      <c r="U241" s="39">
        <f t="shared" si="52"/>
        <v>0</v>
      </c>
      <c r="V241" s="39" t="e">
        <f t="shared" si="48"/>
        <v>#NUM!</v>
      </c>
      <c r="X241" s="49" t="e">
        <f t="shared" si="49"/>
        <v>#NUM!</v>
      </c>
      <c r="Y241" s="49" t="e">
        <f t="shared" si="54"/>
        <v>#NUM!</v>
      </c>
    </row>
    <row r="242" spans="1:25" x14ac:dyDescent="0.2">
      <c r="A242" s="50">
        <v>42887</v>
      </c>
      <c r="B242" s="35">
        <f t="shared" si="42"/>
        <v>0</v>
      </c>
      <c r="C242" s="35"/>
      <c r="D242" s="35"/>
      <c r="E242" s="35"/>
      <c r="F242" s="35">
        <f t="shared" si="44"/>
        <v>0</v>
      </c>
      <c r="G242" s="36"/>
      <c r="H242" s="150"/>
      <c r="I242" s="18" t="e">
        <f t="shared" si="45"/>
        <v>#NUM!</v>
      </c>
      <c r="J242" s="18" t="e">
        <f t="shared" si="43"/>
        <v>#NUM!</v>
      </c>
      <c r="M242" s="20" t="e">
        <f t="shared" si="46"/>
        <v>#NUM!</v>
      </c>
      <c r="N242" s="18" t="e">
        <f t="shared" si="47"/>
        <v>#NUM!</v>
      </c>
      <c r="O242" s="18" t="e">
        <f t="shared" si="41"/>
        <v>#NUM!</v>
      </c>
      <c r="Q242" s="52">
        <v>42887</v>
      </c>
      <c r="R242" s="39" t="e">
        <f t="shared" si="53"/>
        <v>#NUM!</v>
      </c>
      <c r="S242" s="39">
        <f t="shared" si="50"/>
        <v>0</v>
      </c>
      <c r="T242" s="39" t="e">
        <f t="shared" si="51"/>
        <v>#NUM!</v>
      </c>
      <c r="U242" s="39">
        <f t="shared" si="52"/>
        <v>0</v>
      </c>
      <c r="V242" s="39" t="e">
        <f t="shared" si="48"/>
        <v>#NUM!</v>
      </c>
      <c r="X242" s="49" t="e">
        <f t="shared" si="49"/>
        <v>#NUM!</v>
      </c>
      <c r="Y242" s="49" t="e">
        <f t="shared" si="54"/>
        <v>#NUM!</v>
      </c>
    </row>
    <row r="243" spans="1:25" x14ac:dyDescent="0.2">
      <c r="A243" s="50">
        <v>42917</v>
      </c>
      <c r="B243" s="35">
        <f t="shared" si="42"/>
        <v>0</v>
      </c>
      <c r="C243" s="35"/>
      <c r="D243" s="35"/>
      <c r="E243" s="35"/>
      <c r="F243" s="35">
        <f t="shared" si="44"/>
        <v>0</v>
      </c>
      <c r="G243" s="36"/>
      <c r="H243" s="150"/>
      <c r="I243" s="18" t="e">
        <f t="shared" si="45"/>
        <v>#NUM!</v>
      </c>
      <c r="J243" s="18" t="e">
        <f t="shared" si="43"/>
        <v>#NUM!</v>
      </c>
      <c r="M243" s="20" t="e">
        <f t="shared" si="46"/>
        <v>#NUM!</v>
      </c>
      <c r="N243" s="18" t="e">
        <f t="shared" si="47"/>
        <v>#NUM!</v>
      </c>
      <c r="O243" s="18" t="e">
        <f t="shared" si="41"/>
        <v>#NUM!</v>
      </c>
      <c r="Q243" s="52">
        <v>42917</v>
      </c>
      <c r="R243" s="39" t="e">
        <f t="shared" si="53"/>
        <v>#NUM!</v>
      </c>
      <c r="S243" s="39">
        <f t="shared" si="50"/>
        <v>0</v>
      </c>
      <c r="T243" s="39" t="e">
        <f t="shared" si="51"/>
        <v>#NUM!</v>
      </c>
      <c r="U243" s="39">
        <f t="shared" si="52"/>
        <v>0</v>
      </c>
      <c r="V243" s="39" t="e">
        <f t="shared" si="48"/>
        <v>#NUM!</v>
      </c>
      <c r="X243" s="49" t="e">
        <f t="shared" si="49"/>
        <v>#NUM!</v>
      </c>
      <c r="Y243" s="49" t="e">
        <f t="shared" si="54"/>
        <v>#NUM!</v>
      </c>
    </row>
    <row r="244" spans="1:25" x14ac:dyDescent="0.2">
      <c r="A244" s="50">
        <v>42948</v>
      </c>
      <c r="B244" s="35">
        <f t="shared" si="42"/>
        <v>0</v>
      </c>
      <c r="C244" s="35"/>
      <c r="D244" s="35"/>
      <c r="E244" s="35"/>
      <c r="F244" s="35">
        <f t="shared" si="44"/>
        <v>0</v>
      </c>
      <c r="G244" s="36"/>
      <c r="H244" s="150"/>
      <c r="I244" s="18" t="e">
        <f t="shared" si="45"/>
        <v>#NUM!</v>
      </c>
      <c r="J244" s="18" t="e">
        <f t="shared" si="43"/>
        <v>#NUM!</v>
      </c>
      <c r="M244" s="20" t="e">
        <f t="shared" si="46"/>
        <v>#NUM!</v>
      </c>
      <c r="N244" s="18" t="e">
        <f t="shared" si="47"/>
        <v>#NUM!</v>
      </c>
      <c r="O244" s="18" t="e">
        <f t="shared" si="41"/>
        <v>#NUM!</v>
      </c>
      <c r="Q244" s="52">
        <v>42948</v>
      </c>
      <c r="R244" s="39" t="e">
        <f t="shared" si="53"/>
        <v>#NUM!</v>
      </c>
      <c r="S244" s="39">
        <f t="shared" si="50"/>
        <v>0</v>
      </c>
      <c r="T244" s="39" t="e">
        <f t="shared" si="51"/>
        <v>#NUM!</v>
      </c>
      <c r="U244" s="39">
        <f t="shared" si="52"/>
        <v>0</v>
      </c>
      <c r="V244" s="39" t="e">
        <f t="shared" si="48"/>
        <v>#NUM!</v>
      </c>
      <c r="X244" s="49" t="e">
        <f t="shared" si="49"/>
        <v>#NUM!</v>
      </c>
      <c r="Y244" s="49" t="e">
        <f t="shared" si="54"/>
        <v>#NUM!</v>
      </c>
    </row>
    <row r="245" spans="1:25" x14ac:dyDescent="0.2">
      <c r="A245" s="50">
        <v>42979</v>
      </c>
      <c r="B245" s="35">
        <f t="shared" si="42"/>
        <v>0</v>
      </c>
      <c r="C245" s="35"/>
      <c r="D245" s="35"/>
      <c r="E245" s="35"/>
      <c r="F245" s="35">
        <f t="shared" si="44"/>
        <v>0</v>
      </c>
      <c r="G245" s="36"/>
      <c r="H245" s="150"/>
      <c r="I245" s="18" t="e">
        <f t="shared" si="45"/>
        <v>#NUM!</v>
      </c>
      <c r="J245" s="18" t="e">
        <f t="shared" si="43"/>
        <v>#NUM!</v>
      </c>
      <c r="M245" s="20" t="e">
        <f t="shared" si="46"/>
        <v>#NUM!</v>
      </c>
      <c r="N245" s="18" t="e">
        <f t="shared" si="47"/>
        <v>#NUM!</v>
      </c>
      <c r="O245" s="18" t="e">
        <f t="shared" si="41"/>
        <v>#NUM!</v>
      </c>
      <c r="Q245" s="52">
        <v>42979</v>
      </c>
      <c r="R245" s="39" t="e">
        <f t="shared" si="53"/>
        <v>#NUM!</v>
      </c>
      <c r="S245" s="39">
        <f t="shared" si="50"/>
        <v>0</v>
      </c>
      <c r="T245" s="39" t="e">
        <f t="shared" si="51"/>
        <v>#NUM!</v>
      </c>
      <c r="U245" s="39">
        <f t="shared" si="52"/>
        <v>0</v>
      </c>
      <c r="V245" s="39" t="e">
        <f t="shared" si="48"/>
        <v>#NUM!</v>
      </c>
      <c r="X245" s="49" t="e">
        <f t="shared" si="49"/>
        <v>#NUM!</v>
      </c>
      <c r="Y245" s="49" t="e">
        <f t="shared" si="54"/>
        <v>#NUM!</v>
      </c>
    </row>
    <row r="246" spans="1:25" x14ac:dyDescent="0.2">
      <c r="A246" s="50">
        <v>43009</v>
      </c>
      <c r="B246" s="35">
        <f t="shared" si="42"/>
        <v>0</v>
      </c>
      <c r="C246" s="35"/>
      <c r="D246" s="35"/>
      <c r="E246" s="35"/>
      <c r="F246" s="35">
        <f t="shared" si="44"/>
        <v>0</v>
      </c>
      <c r="G246" s="36"/>
      <c r="H246" s="150"/>
      <c r="I246" s="18" t="e">
        <f t="shared" si="45"/>
        <v>#NUM!</v>
      </c>
      <c r="J246" s="18" t="e">
        <f t="shared" si="43"/>
        <v>#NUM!</v>
      </c>
      <c r="M246" s="20" t="e">
        <f t="shared" si="46"/>
        <v>#NUM!</v>
      </c>
      <c r="N246" s="18" t="e">
        <f t="shared" si="47"/>
        <v>#NUM!</v>
      </c>
      <c r="O246" s="18" t="e">
        <f t="shared" ref="O246:O272" si="55">N246/12</f>
        <v>#NUM!</v>
      </c>
      <c r="Q246" s="52">
        <v>43009</v>
      </c>
      <c r="R246" s="39" t="e">
        <f t="shared" si="53"/>
        <v>#NUM!</v>
      </c>
      <c r="S246" s="39">
        <f t="shared" si="50"/>
        <v>0</v>
      </c>
      <c r="T246" s="39" t="e">
        <f t="shared" si="51"/>
        <v>#NUM!</v>
      </c>
      <c r="U246" s="39">
        <f t="shared" si="52"/>
        <v>0</v>
      </c>
      <c r="V246" s="39" t="e">
        <f t="shared" si="48"/>
        <v>#NUM!</v>
      </c>
      <c r="X246" s="49" t="e">
        <f t="shared" si="49"/>
        <v>#NUM!</v>
      </c>
      <c r="Y246" s="49" t="e">
        <f t="shared" si="54"/>
        <v>#NUM!</v>
      </c>
    </row>
    <row r="247" spans="1:25" x14ac:dyDescent="0.2">
      <c r="A247" s="50">
        <v>43040</v>
      </c>
      <c r="B247" s="35">
        <f t="shared" si="42"/>
        <v>0</v>
      </c>
      <c r="C247" s="35"/>
      <c r="D247" s="35"/>
      <c r="E247" s="35"/>
      <c r="F247" s="35">
        <f t="shared" si="44"/>
        <v>0</v>
      </c>
      <c r="G247" s="36"/>
      <c r="H247" s="150"/>
      <c r="I247" s="18" t="e">
        <f t="shared" si="45"/>
        <v>#NUM!</v>
      </c>
      <c r="J247" s="18" t="e">
        <f t="shared" si="43"/>
        <v>#NUM!</v>
      </c>
      <c r="M247" s="20" t="e">
        <f t="shared" si="46"/>
        <v>#NUM!</v>
      </c>
      <c r="N247" s="18" t="e">
        <f t="shared" si="47"/>
        <v>#NUM!</v>
      </c>
      <c r="O247" s="18" t="e">
        <f t="shared" si="55"/>
        <v>#NUM!</v>
      </c>
      <c r="Q247" s="52">
        <v>43040</v>
      </c>
      <c r="R247" s="39" t="e">
        <f t="shared" si="53"/>
        <v>#NUM!</v>
      </c>
      <c r="S247" s="39">
        <f t="shared" si="50"/>
        <v>0</v>
      </c>
      <c r="T247" s="39" t="e">
        <f t="shared" si="51"/>
        <v>#NUM!</v>
      </c>
      <c r="U247" s="39">
        <f t="shared" si="52"/>
        <v>0</v>
      </c>
      <c r="V247" s="39" t="e">
        <f t="shared" si="48"/>
        <v>#NUM!</v>
      </c>
      <c r="X247" s="49" t="e">
        <f t="shared" si="49"/>
        <v>#NUM!</v>
      </c>
      <c r="Y247" s="49" t="e">
        <f t="shared" si="54"/>
        <v>#NUM!</v>
      </c>
    </row>
    <row r="248" spans="1:25" x14ac:dyDescent="0.2">
      <c r="A248" s="50">
        <v>43070</v>
      </c>
      <c r="B248" s="35">
        <f t="shared" si="42"/>
        <v>0</v>
      </c>
      <c r="C248" s="35"/>
      <c r="D248" s="35"/>
      <c r="E248" s="35"/>
      <c r="F248" s="35">
        <f t="shared" si="44"/>
        <v>0</v>
      </c>
      <c r="G248" s="36"/>
      <c r="H248" s="150"/>
      <c r="I248" s="18" t="e">
        <f t="shared" si="45"/>
        <v>#NUM!</v>
      </c>
      <c r="J248" s="18" t="e">
        <f t="shared" si="43"/>
        <v>#NUM!</v>
      </c>
      <c r="M248" s="20" t="e">
        <f t="shared" si="46"/>
        <v>#NUM!</v>
      </c>
      <c r="N248" s="18" t="e">
        <f t="shared" si="47"/>
        <v>#NUM!</v>
      </c>
      <c r="O248" s="18" t="e">
        <f t="shared" si="55"/>
        <v>#NUM!</v>
      </c>
      <c r="Q248" s="52">
        <v>43070</v>
      </c>
      <c r="R248" s="39" t="e">
        <f t="shared" si="53"/>
        <v>#NUM!</v>
      </c>
      <c r="S248" s="39">
        <f t="shared" si="50"/>
        <v>0</v>
      </c>
      <c r="T248" s="39" t="e">
        <f t="shared" si="51"/>
        <v>#NUM!</v>
      </c>
      <c r="U248" s="39">
        <f t="shared" si="52"/>
        <v>0</v>
      </c>
      <c r="V248" s="39" t="e">
        <f t="shared" si="48"/>
        <v>#NUM!</v>
      </c>
      <c r="X248" s="49" t="e">
        <f t="shared" si="49"/>
        <v>#NUM!</v>
      </c>
      <c r="Y248" s="49" t="e">
        <f t="shared" si="54"/>
        <v>#NUM!</v>
      </c>
    </row>
    <row r="249" spans="1:25" x14ac:dyDescent="0.2">
      <c r="A249" s="50">
        <v>43101</v>
      </c>
      <c r="B249" s="35">
        <f t="shared" si="42"/>
        <v>0</v>
      </c>
      <c r="C249" s="35"/>
      <c r="D249" s="35"/>
      <c r="E249" s="35"/>
      <c r="F249" s="35">
        <f t="shared" si="44"/>
        <v>0</v>
      </c>
      <c r="G249" s="36"/>
      <c r="H249" s="150"/>
      <c r="I249" s="18" t="e">
        <f t="shared" si="45"/>
        <v>#NUM!</v>
      </c>
      <c r="J249" s="18" t="e">
        <f t="shared" si="43"/>
        <v>#NUM!</v>
      </c>
      <c r="M249" s="20" t="e">
        <f t="shared" si="46"/>
        <v>#NUM!</v>
      </c>
      <c r="N249" s="18" t="e">
        <f t="shared" si="47"/>
        <v>#NUM!</v>
      </c>
      <c r="O249" s="18" t="e">
        <f t="shared" si="55"/>
        <v>#NUM!</v>
      </c>
      <c r="Q249" s="52">
        <v>43101</v>
      </c>
      <c r="R249" s="39" t="e">
        <f t="shared" si="53"/>
        <v>#NUM!</v>
      </c>
      <c r="S249" s="39">
        <f t="shared" si="50"/>
        <v>0</v>
      </c>
      <c r="T249" s="39" t="e">
        <f t="shared" si="51"/>
        <v>#NUM!</v>
      </c>
      <c r="U249" s="39">
        <f t="shared" si="52"/>
        <v>0</v>
      </c>
      <c r="V249" s="39" t="e">
        <f t="shared" si="48"/>
        <v>#NUM!</v>
      </c>
      <c r="X249" s="49" t="e">
        <f t="shared" si="49"/>
        <v>#NUM!</v>
      </c>
      <c r="Y249" s="49" t="e">
        <f t="shared" si="54"/>
        <v>#NUM!</v>
      </c>
    </row>
    <row r="250" spans="1:25" x14ac:dyDescent="0.2">
      <c r="A250" s="50">
        <v>43132</v>
      </c>
      <c r="B250" s="35">
        <f t="shared" si="42"/>
        <v>0</v>
      </c>
      <c r="C250" s="35"/>
      <c r="D250" s="35"/>
      <c r="E250" s="35"/>
      <c r="F250" s="35">
        <f t="shared" si="44"/>
        <v>0</v>
      </c>
      <c r="G250" s="36"/>
      <c r="H250" s="150"/>
      <c r="I250" s="18" t="e">
        <f t="shared" si="45"/>
        <v>#NUM!</v>
      </c>
      <c r="J250" s="18" t="e">
        <f t="shared" si="43"/>
        <v>#NUM!</v>
      </c>
      <c r="M250" s="20" t="e">
        <f t="shared" si="46"/>
        <v>#NUM!</v>
      </c>
      <c r="N250" s="18" t="e">
        <f t="shared" si="47"/>
        <v>#NUM!</v>
      </c>
      <c r="O250" s="18" t="e">
        <f t="shared" si="55"/>
        <v>#NUM!</v>
      </c>
      <c r="Q250" s="52">
        <v>43132</v>
      </c>
      <c r="R250" s="39" t="e">
        <f t="shared" si="53"/>
        <v>#NUM!</v>
      </c>
      <c r="S250" s="39">
        <f t="shared" si="50"/>
        <v>0</v>
      </c>
      <c r="T250" s="39" t="e">
        <f t="shared" si="51"/>
        <v>#NUM!</v>
      </c>
      <c r="U250" s="39">
        <f t="shared" si="52"/>
        <v>0</v>
      </c>
      <c r="V250" s="39" t="e">
        <f t="shared" si="48"/>
        <v>#NUM!</v>
      </c>
      <c r="X250" s="49" t="e">
        <f t="shared" si="49"/>
        <v>#NUM!</v>
      </c>
      <c r="Y250" s="49" t="e">
        <f t="shared" si="54"/>
        <v>#NUM!</v>
      </c>
    </row>
    <row r="251" spans="1:25" x14ac:dyDescent="0.2">
      <c r="A251" s="50">
        <v>43160</v>
      </c>
      <c r="B251" s="35">
        <f t="shared" si="42"/>
        <v>0</v>
      </c>
      <c r="C251" s="35"/>
      <c r="D251" s="35"/>
      <c r="E251" s="35"/>
      <c r="F251" s="35">
        <f t="shared" si="44"/>
        <v>0</v>
      </c>
      <c r="G251" s="36"/>
      <c r="H251" s="150"/>
      <c r="I251" s="18" t="e">
        <f t="shared" si="45"/>
        <v>#NUM!</v>
      </c>
      <c r="J251" s="18" t="e">
        <f t="shared" si="43"/>
        <v>#NUM!</v>
      </c>
      <c r="M251" s="20" t="e">
        <f t="shared" si="46"/>
        <v>#NUM!</v>
      </c>
      <c r="N251" s="18" t="e">
        <f t="shared" si="47"/>
        <v>#NUM!</v>
      </c>
      <c r="O251" s="18" t="e">
        <f t="shared" si="55"/>
        <v>#NUM!</v>
      </c>
      <c r="Q251" s="52">
        <v>43160</v>
      </c>
      <c r="R251" s="39" t="e">
        <f t="shared" si="53"/>
        <v>#NUM!</v>
      </c>
      <c r="S251" s="39">
        <f t="shared" si="50"/>
        <v>0</v>
      </c>
      <c r="T251" s="39" t="e">
        <f t="shared" si="51"/>
        <v>#NUM!</v>
      </c>
      <c r="U251" s="39">
        <f t="shared" si="52"/>
        <v>0</v>
      </c>
      <c r="V251" s="39" t="e">
        <f t="shared" si="48"/>
        <v>#NUM!</v>
      </c>
      <c r="X251" s="49" t="e">
        <f t="shared" si="49"/>
        <v>#NUM!</v>
      </c>
      <c r="Y251" s="49" t="e">
        <f t="shared" si="54"/>
        <v>#NUM!</v>
      </c>
    </row>
    <row r="252" spans="1:25" x14ac:dyDescent="0.2">
      <c r="A252" s="50">
        <v>43191</v>
      </c>
      <c r="B252" s="35">
        <f t="shared" si="42"/>
        <v>0</v>
      </c>
      <c r="C252" s="35"/>
      <c r="D252" s="35"/>
      <c r="E252" s="35"/>
      <c r="F252" s="35">
        <f t="shared" si="44"/>
        <v>0</v>
      </c>
      <c r="G252" s="36"/>
      <c r="H252" s="150"/>
      <c r="I252" s="18" t="e">
        <f t="shared" si="45"/>
        <v>#NUM!</v>
      </c>
      <c r="J252" s="18" t="e">
        <f t="shared" si="43"/>
        <v>#NUM!</v>
      </c>
      <c r="M252" s="20" t="e">
        <f t="shared" si="46"/>
        <v>#NUM!</v>
      </c>
      <c r="N252" s="18" t="e">
        <f t="shared" si="47"/>
        <v>#NUM!</v>
      </c>
      <c r="O252" s="18" t="e">
        <f t="shared" si="55"/>
        <v>#NUM!</v>
      </c>
      <c r="Q252" s="52">
        <v>43191</v>
      </c>
      <c r="R252" s="39" t="e">
        <f t="shared" si="53"/>
        <v>#NUM!</v>
      </c>
      <c r="S252" s="39">
        <f t="shared" si="50"/>
        <v>0</v>
      </c>
      <c r="T252" s="39" t="e">
        <f t="shared" si="51"/>
        <v>#NUM!</v>
      </c>
      <c r="U252" s="39">
        <f t="shared" si="52"/>
        <v>0</v>
      </c>
      <c r="V252" s="39" t="e">
        <f t="shared" si="48"/>
        <v>#NUM!</v>
      </c>
      <c r="X252" s="49" t="e">
        <f t="shared" si="49"/>
        <v>#NUM!</v>
      </c>
      <c r="Y252" s="49" t="e">
        <f t="shared" si="54"/>
        <v>#NUM!</v>
      </c>
    </row>
    <row r="253" spans="1:25" x14ac:dyDescent="0.2">
      <c r="A253" s="50">
        <v>43221</v>
      </c>
      <c r="B253" s="35">
        <f t="shared" si="42"/>
        <v>0</v>
      </c>
      <c r="C253" s="35"/>
      <c r="D253" s="35"/>
      <c r="E253" s="35"/>
      <c r="F253" s="35">
        <f t="shared" si="44"/>
        <v>0</v>
      </c>
      <c r="G253" s="36"/>
      <c r="H253" s="150"/>
      <c r="I253" s="18" t="e">
        <f t="shared" si="45"/>
        <v>#NUM!</v>
      </c>
      <c r="J253" s="18" t="e">
        <f t="shared" si="43"/>
        <v>#NUM!</v>
      </c>
      <c r="M253" s="20" t="e">
        <f t="shared" si="46"/>
        <v>#NUM!</v>
      </c>
      <c r="N253" s="18" t="e">
        <f t="shared" si="47"/>
        <v>#NUM!</v>
      </c>
      <c r="O253" s="18" t="e">
        <f t="shared" si="55"/>
        <v>#NUM!</v>
      </c>
      <c r="Q253" s="52">
        <v>43221</v>
      </c>
      <c r="R253" s="39" t="e">
        <f t="shared" si="53"/>
        <v>#NUM!</v>
      </c>
      <c r="S253" s="39">
        <f t="shared" si="50"/>
        <v>0</v>
      </c>
      <c r="T253" s="39" t="e">
        <f t="shared" si="51"/>
        <v>#NUM!</v>
      </c>
      <c r="U253" s="39">
        <f t="shared" si="52"/>
        <v>0</v>
      </c>
      <c r="V253" s="39" t="e">
        <f t="shared" si="48"/>
        <v>#NUM!</v>
      </c>
      <c r="X253" s="49" t="e">
        <f t="shared" si="49"/>
        <v>#NUM!</v>
      </c>
      <c r="Y253" s="49" t="e">
        <f t="shared" si="54"/>
        <v>#NUM!</v>
      </c>
    </row>
    <row r="254" spans="1:25" x14ac:dyDescent="0.2">
      <c r="A254" s="50">
        <v>43252</v>
      </c>
      <c r="B254" s="35">
        <f t="shared" si="42"/>
        <v>0</v>
      </c>
      <c r="C254" s="35"/>
      <c r="D254" s="35"/>
      <c r="E254" s="35"/>
      <c r="F254" s="35">
        <f t="shared" si="44"/>
        <v>0</v>
      </c>
      <c r="G254" s="36"/>
      <c r="H254" s="150"/>
      <c r="I254" s="18" t="e">
        <f t="shared" si="45"/>
        <v>#NUM!</v>
      </c>
      <c r="J254" s="18" t="e">
        <f t="shared" si="43"/>
        <v>#NUM!</v>
      </c>
      <c r="M254" s="20" t="e">
        <f t="shared" si="46"/>
        <v>#NUM!</v>
      </c>
      <c r="N254" s="18" t="e">
        <f t="shared" si="47"/>
        <v>#NUM!</v>
      </c>
      <c r="O254" s="18" t="e">
        <f t="shared" si="55"/>
        <v>#NUM!</v>
      </c>
      <c r="Q254" s="52">
        <v>43252</v>
      </c>
      <c r="R254" s="39" t="e">
        <f t="shared" si="53"/>
        <v>#NUM!</v>
      </c>
      <c r="S254" s="39">
        <f t="shared" si="50"/>
        <v>0</v>
      </c>
      <c r="T254" s="39" t="e">
        <f t="shared" si="51"/>
        <v>#NUM!</v>
      </c>
      <c r="U254" s="39">
        <f t="shared" si="52"/>
        <v>0</v>
      </c>
      <c r="V254" s="39" t="e">
        <f t="shared" si="48"/>
        <v>#NUM!</v>
      </c>
      <c r="X254" s="49" t="e">
        <f t="shared" si="49"/>
        <v>#NUM!</v>
      </c>
      <c r="Y254" s="49" t="e">
        <f t="shared" si="54"/>
        <v>#NUM!</v>
      </c>
    </row>
    <row r="255" spans="1:25" x14ac:dyDescent="0.2">
      <c r="A255" s="50">
        <v>43282</v>
      </c>
      <c r="B255" s="35">
        <f t="shared" si="42"/>
        <v>0</v>
      </c>
      <c r="C255" s="35"/>
      <c r="D255" s="35"/>
      <c r="E255" s="35"/>
      <c r="F255" s="35">
        <f t="shared" si="44"/>
        <v>0</v>
      </c>
      <c r="G255" s="36"/>
      <c r="H255" s="150"/>
      <c r="I255" s="18" t="e">
        <f t="shared" si="45"/>
        <v>#NUM!</v>
      </c>
      <c r="J255" s="18" t="e">
        <f t="shared" si="43"/>
        <v>#NUM!</v>
      </c>
      <c r="M255" s="20" t="e">
        <f t="shared" si="46"/>
        <v>#NUM!</v>
      </c>
      <c r="N255" s="18" t="e">
        <f t="shared" si="47"/>
        <v>#NUM!</v>
      </c>
      <c r="O255" s="18" t="e">
        <f t="shared" si="55"/>
        <v>#NUM!</v>
      </c>
      <c r="Q255" s="52">
        <v>43282</v>
      </c>
      <c r="R255" s="39" t="e">
        <f t="shared" si="53"/>
        <v>#NUM!</v>
      </c>
      <c r="S255" s="39">
        <f t="shared" si="50"/>
        <v>0</v>
      </c>
      <c r="T255" s="39" t="e">
        <f t="shared" si="51"/>
        <v>#NUM!</v>
      </c>
      <c r="U255" s="39">
        <f t="shared" si="52"/>
        <v>0</v>
      </c>
      <c r="V255" s="39" t="e">
        <f t="shared" si="48"/>
        <v>#NUM!</v>
      </c>
      <c r="X255" s="49" t="e">
        <f t="shared" si="49"/>
        <v>#NUM!</v>
      </c>
      <c r="Y255" s="49" t="e">
        <f t="shared" si="54"/>
        <v>#NUM!</v>
      </c>
    </row>
    <row r="256" spans="1:25" x14ac:dyDescent="0.2">
      <c r="A256" s="50">
        <v>43313</v>
      </c>
      <c r="B256" s="35">
        <f t="shared" si="42"/>
        <v>0</v>
      </c>
      <c r="C256" s="35"/>
      <c r="D256" s="35"/>
      <c r="E256" s="35"/>
      <c r="F256" s="35">
        <f t="shared" si="44"/>
        <v>0</v>
      </c>
      <c r="G256" s="36"/>
      <c r="H256" s="150"/>
      <c r="I256" s="18" t="e">
        <f t="shared" si="45"/>
        <v>#NUM!</v>
      </c>
      <c r="J256" s="18" t="e">
        <f t="shared" si="43"/>
        <v>#NUM!</v>
      </c>
      <c r="M256" s="20" t="e">
        <f t="shared" si="46"/>
        <v>#NUM!</v>
      </c>
      <c r="N256" s="18" t="e">
        <f t="shared" si="47"/>
        <v>#NUM!</v>
      </c>
      <c r="O256" s="18" t="e">
        <f t="shared" si="55"/>
        <v>#NUM!</v>
      </c>
      <c r="Q256" s="52">
        <v>43313</v>
      </c>
      <c r="R256" s="39" t="e">
        <f t="shared" si="53"/>
        <v>#NUM!</v>
      </c>
      <c r="S256" s="39">
        <f t="shared" si="50"/>
        <v>0</v>
      </c>
      <c r="T256" s="39" t="e">
        <f t="shared" si="51"/>
        <v>#NUM!</v>
      </c>
      <c r="U256" s="39">
        <f t="shared" si="52"/>
        <v>0</v>
      </c>
      <c r="V256" s="39" t="e">
        <f t="shared" si="48"/>
        <v>#NUM!</v>
      </c>
      <c r="X256" s="49" t="e">
        <f t="shared" si="49"/>
        <v>#NUM!</v>
      </c>
      <c r="Y256" s="49" t="e">
        <f t="shared" si="54"/>
        <v>#NUM!</v>
      </c>
    </row>
    <row r="257" spans="1:25" x14ac:dyDescent="0.2">
      <c r="A257" s="50">
        <v>43344</v>
      </c>
      <c r="B257" s="35">
        <f t="shared" si="42"/>
        <v>0</v>
      </c>
      <c r="C257" s="35"/>
      <c r="D257" s="35"/>
      <c r="E257" s="35"/>
      <c r="F257" s="35">
        <f t="shared" si="44"/>
        <v>0</v>
      </c>
      <c r="G257" s="36"/>
      <c r="H257" s="150"/>
      <c r="I257" s="18" t="e">
        <f t="shared" si="45"/>
        <v>#NUM!</v>
      </c>
      <c r="J257" s="18" t="e">
        <f t="shared" si="43"/>
        <v>#NUM!</v>
      </c>
      <c r="M257" s="20" t="e">
        <f t="shared" si="46"/>
        <v>#NUM!</v>
      </c>
      <c r="N257" s="18" t="e">
        <f t="shared" si="47"/>
        <v>#NUM!</v>
      </c>
      <c r="O257" s="18" t="e">
        <f t="shared" si="55"/>
        <v>#NUM!</v>
      </c>
      <c r="Q257" s="52">
        <v>43344</v>
      </c>
      <c r="R257" s="39" t="e">
        <f t="shared" si="53"/>
        <v>#NUM!</v>
      </c>
      <c r="S257" s="39">
        <f t="shared" si="50"/>
        <v>0</v>
      </c>
      <c r="T257" s="39" t="e">
        <f t="shared" si="51"/>
        <v>#NUM!</v>
      </c>
      <c r="U257" s="39">
        <f t="shared" si="52"/>
        <v>0</v>
      </c>
      <c r="V257" s="39" t="e">
        <f t="shared" si="48"/>
        <v>#NUM!</v>
      </c>
      <c r="X257" s="49" t="e">
        <f t="shared" si="49"/>
        <v>#NUM!</v>
      </c>
      <c r="Y257" s="49" t="e">
        <f t="shared" si="54"/>
        <v>#NUM!</v>
      </c>
    </row>
    <row r="258" spans="1:25" x14ac:dyDescent="0.2">
      <c r="A258" s="50">
        <v>43374</v>
      </c>
      <c r="B258" s="35">
        <f t="shared" ref="B258:B272" si="56">F257</f>
        <v>0</v>
      </c>
      <c r="C258" s="35"/>
      <c r="D258" s="35"/>
      <c r="E258" s="35"/>
      <c r="F258" s="35">
        <f t="shared" si="44"/>
        <v>0</v>
      </c>
      <c r="G258" s="36"/>
      <c r="H258" s="150"/>
      <c r="I258" s="18" t="e">
        <f t="shared" si="45"/>
        <v>#NUM!</v>
      </c>
      <c r="J258" s="18" t="e">
        <f t="shared" si="43"/>
        <v>#NUM!</v>
      </c>
      <c r="M258" s="20" t="e">
        <f t="shared" si="46"/>
        <v>#NUM!</v>
      </c>
      <c r="N258" s="18" t="e">
        <f t="shared" si="47"/>
        <v>#NUM!</v>
      </c>
      <c r="O258" s="18" t="e">
        <f t="shared" si="55"/>
        <v>#NUM!</v>
      </c>
      <c r="Q258" s="52">
        <v>43374</v>
      </c>
      <c r="R258" s="39" t="e">
        <f t="shared" si="53"/>
        <v>#NUM!</v>
      </c>
      <c r="S258" s="39">
        <f t="shared" si="50"/>
        <v>0</v>
      </c>
      <c r="T258" s="39" t="e">
        <f t="shared" si="51"/>
        <v>#NUM!</v>
      </c>
      <c r="U258" s="39">
        <f t="shared" si="52"/>
        <v>0</v>
      </c>
      <c r="V258" s="39" t="e">
        <f t="shared" si="48"/>
        <v>#NUM!</v>
      </c>
      <c r="X258" s="49" t="e">
        <f t="shared" si="49"/>
        <v>#NUM!</v>
      </c>
      <c r="Y258" s="49" t="e">
        <f t="shared" si="54"/>
        <v>#NUM!</v>
      </c>
    </row>
    <row r="259" spans="1:25" x14ac:dyDescent="0.2">
      <c r="A259" s="50">
        <v>43405</v>
      </c>
      <c r="B259" s="35">
        <f t="shared" si="56"/>
        <v>0</v>
      </c>
      <c r="C259" s="35"/>
      <c r="D259" s="35"/>
      <c r="E259" s="35"/>
      <c r="F259" s="35">
        <f t="shared" si="44"/>
        <v>0</v>
      </c>
      <c r="G259" s="36"/>
      <c r="H259" s="150"/>
      <c r="I259" s="18" t="e">
        <f t="shared" si="45"/>
        <v>#NUM!</v>
      </c>
      <c r="J259" s="18" t="e">
        <f t="shared" si="43"/>
        <v>#NUM!</v>
      </c>
      <c r="M259" s="20" t="e">
        <f t="shared" si="46"/>
        <v>#NUM!</v>
      </c>
      <c r="N259" s="18" t="e">
        <f t="shared" si="47"/>
        <v>#NUM!</v>
      </c>
      <c r="O259" s="18" t="e">
        <f t="shared" si="55"/>
        <v>#NUM!</v>
      </c>
      <c r="Q259" s="52">
        <v>43405</v>
      </c>
      <c r="R259" s="39" t="e">
        <f t="shared" si="53"/>
        <v>#NUM!</v>
      </c>
      <c r="S259" s="39">
        <f t="shared" si="50"/>
        <v>0</v>
      </c>
      <c r="T259" s="39" t="e">
        <f t="shared" si="51"/>
        <v>#NUM!</v>
      </c>
      <c r="U259" s="39">
        <f t="shared" si="52"/>
        <v>0</v>
      </c>
      <c r="V259" s="39" t="e">
        <f t="shared" si="48"/>
        <v>#NUM!</v>
      </c>
      <c r="X259" s="49" t="e">
        <f t="shared" si="49"/>
        <v>#NUM!</v>
      </c>
      <c r="Y259" s="49" t="e">
        <f t="shared" si="54"/>
        <v>#NUM!</v>
      </c>
    </row>
    <row r="260" spans="1:25" x14ac:dyDescent="0.2">
      <c r="A260" s="50">
        <v>43435</v>
      </c>
      <c r="B260" s="35">
        <f t="shared" si="56"/>
        <v>0</v>
      </c>
      <c r="C260" s="35"/>
      <c r="D260" s="35"/>
      <c r="E260" s="35"/>
      <c r="F260" s="35">
        <f t="shared" si="44"/>
        <v>0</v>
      </c>
      <c r="G260" s="36"/>
      <c r="H260" s="150"/>
      <c r="I260" s="18" t="e">
        <f t="shared" si="45"/>
        <v>#NUM!</v>
      </c>
      <c r="J260" s="18" t="e">
        <f t="shared" si="43"/>
        <v>#NUM!</v>
      </c>
      <c r="M260" s="20" t="e">
        <f t="shared" si="46"/>
        <v>#NUM!</v>
      </c>
      <c r="N260" s="18" t="e">
        <f t="shared" si="47"/>
        <v>#NUM!</v>
      </c>
      <c r="O260" s="18" t="e">
        <f t="shared" si="55"/>
        <v>#NUM!</v>
      </c>
      <c r="Q260" s="52">
        <v>43435</v>
      </c>
      <c r="R260" s="39" t="e">
        <f t="shared" si="53"/>
        <v>#NUM!</v>
      </c>
      <c r="S260" s="39">
        <f t="shared" si="50"/>
        <v>0</v>
      </c>
      <c r="T260" s="39" t="e">
        <f t="shared" si="51"/>
        <v>#NUM!</v>
      </c>
      <c r="U260" s="39">
        <f t="shared" si="52"/>
        <v>0</v>
      </c>
      <c r="V260" s="39" t="e">
        <f t="shared" si="48"/>
        <v>#NUM!</v>
      </c>
      <c r="X260" s="49" t="e">
        <f t="shared" si="49"/>
        <v>#NUM!</v>
      </c>
      <c r="Y260" s="49" t="e">
        <f t="shared" si="54"/>
        <v>#NUM!</v>
      </c>
    </row>
    <row r="261" spans="1:25" x14ac:dyDescent="0.2">
      <c r="A261" s="50">
        <v>43466</v>
      </c>
      <c r="B261" s="35">
        <f t="shared" si="56"/>
        <v>0</v>
      </c>
      <c r="C261" s="35"/>
      <c r="D261" s="35"/>
      <c r="E261" s="35"/>
      <c r="F261" s="35">
        <f t="shared" si="44"/>
        <v>0</v>
      </c>
      <c r="G261" s="36"/>
      <c r="H261" s="150"/>
      <c r="I261" s="18" t="e">
        <f t="shared" si="45"/>
        <v>#NUM!</v>
      </c>
      <c r="J261" s="18" t="e">
        <f t="shared" si="43"/>
        <v>#NUM!</v>
      </c>
      <c r="M261" s="20" t="e">
        <f t="shared" si="46"/>
        <v>#NUM!</v>
      </c>
      <c r="N261" s="18" t="e">
        <f t="shared" si="47"/>
        <v>#NUM!</v>
      </c>
      <c r="O261" s="18" t="e">
        <f t="shared" si="55"/>
        <v>#NUM!</v>
      </c>
      <c r="Q261" s="52">
        <v>43466</v>
      </c>
      <c r="R261" s="39" t="e">
        <f t="shared" si="53"/>
        <v>#NUM!</v>
      </c>
      <c r="S261" s="39">
        <f t="shared" si="50"/>
        <v>0</v>
      </c>
      <c r="T261" s="39" t="e">
        <f t="shared" si="51"/>
        <v>#NUM!</v>
      </c>
      <c r="U261" s="39">
        <f t="shared" si="52"/>
        <v>0</v>
      </c>
      <c r="V261" s="39" t="e">
        <f t="shared" si="48"/>
        <v>#NUM!</v>
      </c>
      <c r="X261" s="49" t="e">
        <f t="shared" si="49"/>
        <v>#NUM!</v>
      </c>
      <c r="Y261" s="49" t="e">
        <f t="shared" si="54"/>
        <v>#NUM!</v>
      </c>
    </row>
    <row r="262" spans="1:25" x14ac:dyDescent="0.2">
      <c r="A262" s="50">
        <v>43497</v>
      </c>
      <c r="B262" s="35">
        <f t="shared" si="56"/>
        <v>0</v>
      </c>
      <c r="C262" s="35"/>
      <c r="D262" s="35"/>
      <c r="E262" s="35"/>
      <c r="F262" s="35">
        <f t="shared" si="44"/>
        <v>0</v>
      </c>
      <c r="G262" s="36"/>
      <c r="H262" s="150"/>
      <c r="I262" s="18" t="e">
        <f t="shared" si="45"/>
        <v>#NUM!</v>
      </c>
      <c r="J262" s="18" t="e">
        <f t="shared" si="43"/>
        <v>#NUM!</v>
      </c>
      <c r="M262" s="20" t="e">
        <f t="shared" si="46"/>
        <v>#NUM!</v>
      </c>
      <c r="N262" s="18" t="e">
        <f t="shared" si="47"/>
        <v>#NUM!</v>
      </c>
      <c r="O262" s="18" t="e">
        <f t="shared" si="55"/>
        <v>#NUM!</v>
      </c>
      <c r="Q262" s="52">
        <v>43497</v>
      </c>
      <c r="R262" s="39" t="e">
        <f t="shared" si="53"/>
        <v>#NUM!</v>
      </c>
      <c r="S262" s="39">
        <f t="shared" si="50"/>
        <v>0</v>
      </c>
      <c r="T262" s="39" t="e">
        <f t="shared" si="51"/>
        <v>#NUM!</v>
      </c>
      <c r="U262" s="39">
        <f t="shared" si="52"/>
        <v>0</v>
      </c>
      <c r="V262" s="39" t="e">
        <f t="shared" si="48"/>
        <v>#NUM!</v>
      </c>
      <c r="X262" s="49" t="e">
        <f t="shared" si="49"/>
        <v>#NUM!</v>
      </c>
      <c r="Y262" s="49" t="e">
        <f t="shared" si="54"/>
        <v>#NUM!</v>
      </c>
    </row>
    <row r="263" spans="1:25" x14ac:dyDescent="0.2">
      <c r="A263" s="50">
        <v>43525</v>
      </c>
      <c r="B263" s="35">
        <f t="shared" si="56"/>
        <v>0</v>
      </c>
      <c r="C263" s="35"/>
      <c r="D263" s="35"/>
      <c r="E263" s="35"/>
      <c r="F263" s="35">
        <f t="shared" si="44"/>
        <v>0</v>
      </c>
      <c r="G263" s="36"/>
      <c r="H263" s="150"/>
      <c r="I263" s="18" t="e">
        <f t="shared" si="45"/>
        <v>#NUM!</v>
      </c>
      <c r="J263" s="18" t="e">
        <f t="shared" si="43"/>
        <v>#NUM!</v>
      </c>
      <c r="M263" s="20" t="e">
        <f t="shared" si="46"/>
        <v>#NUM!</v>
      </c>
      <c r="N263" s="18" t="e">
        <f t="shared" si="47"/>
        <v>#NUM!</v>
      </c>
      <c r="O263" s="18" t="e">
        <f t="shared" si="55"/>
        <v>#NUM!</v>
      </c>
      <c r="Q263" s="52">
        <v>43525</v>
      </c>
      <c r="R263" s="39" t="e">
        <f t="shared" si="53"/>
        <v>#NUM!</v>
      </c>
      <c r="S263" s="39">
        <f t="shared" si="50"/>
        <v>0</v>
      </c>
      <c r="T263" s="39" t="e">
        <f t="shared" si="51"/>
        <v>#NUM!</v>
      </c>
      <c r="U263" s="39">
        <f t="shared" si="52"/>
        <v>0</v>
      </c>
      <c r="V263" s="39" t="e">
        <f t="shared" si="48"/>
        <v>#NUM!</v>
      </c>
      <c r="X263" s="49" t="e">
        <f t="shared" si="49"/>
        <v>#NUM!</v>
      </c>
      <c r="Y263" s="49" t="e">
        <f t="shared" si="54"/>
        <v>#NUM!</v>
      </c>
    </row>
    <row r="264" spans="1:25" x14ac:dyDescent="0.2">
      <c r="A264" s="50">
        <v>43556</v>
      </c>
      <c r="B264" s="35">
        <f t="shared" si="56"/>
        <v>0</v>
      </c>
      <c r="C264" s="35"/>
      <c r="D264" s="35"/>
      <c r="E264" s="35"/>
      <c r="F264" s="35">
        <f t="shared" si="44"/>
        <v>0</v>
      </c>
      <c r="G264" s="36"/>
      <c r="H264" s="150"/>
      <c r="I264" s="18" t="e">
        <f t="shared" si="45"/>
        <v>#NUM!</v>
      </c>
      <c r="J264" s="18" t="e">
        <f t="shared" si="43"/>
        <v>#NUM!</v>
      </c>
      <c r="M264" s="20" t="e">
        <f t="shared" si="46"/>
        <v>#NUM!</v>
      </c>
      <c r="N264" s="18" t="e">
        <f t="shared" si="47"/>
        <v>#NUM!</v>
      </c>
      <c r="O264" s="18" t="e">
        <f t="shared" si="55"/>
        <v>#NUM!</v>
      </c>
      <c r="Q264" s="52">
        <v>43556</v>
      </c>
      <c r="R264" s="39" t="e">
        <f t="shared" si="53"/>
        <v>#NUM!</v>
      </c>
      <c r="S264" s="39">
        <f t="shared" si="50"/>
        <v>0</v>
      </c>
      <c r="T264" s="39" t="e">
        <f t="shared" si="51"/>
        <v>#NUM!</v>
      </c>
      <c r="U264" s="39">
        <f t="shared" si="52"/>
        <v>0</v>
      </c>
      <c r="V264" s="39" t="e">
        <f t="shared" si="48"/>
        <v>#NUM!</v>
      </c>
      <c r="X264" s="49" t="e">
        <f t="shared" si="49"/>
        <v>#NUM!</v>
      </c>
      <c r="Y264" s="49" t="e">
        <f t="shared" si="54"/>
        <v>#NUM!</v>
      </c>
    </row>
    <row r="265" spans="1:25" x14ac:dyDescent="0.2">
      <c r="A265" s="50">
        <v>43586</v>
      </c>
      <c r="B265" s="35">
        <f t="shared" si="56"/>
        <v>0</v>
      </c>
      <c r="C265" s="35"/>
      <c r="D265" s="35"/>
      <c r="E265" s="35"/>
      <c r="F265" s="35">
        <f t="shared" si="44"/>
        <v>0</v>
      </c>
      <c r="G265" s="36"/>
      <c r="H265" s="150"/>
      <c r="I265" s="18" t="e">
        <f t="shared" si="45"/>
        <v>#NUM!</v>
      </c>
      <c r="J265" s="18" t="e">
        <f t="shared" ref="J265:J272" si="57">I265/12</f>
        <v>#NUM!</v>
      </c>
      <c r="M265" s="20" t="e">
        <f t="shared" si="46"/>
        <v>#NUM!</v>
      </c>
      <c r="N265" s="18" t="e">
        <f t="shared" si="47"/>
        <v>#NUM!</v>
      </c>
      <c r="O265" s="18" t="e">
        <f t="shared" si="55"/>
        <v>#NUM!</v>
      </c>
      <c r="Q265" s="52">
        <v>43586</v>
      </c>
      <c r="R265" s="39" t="e">
        <f t="shared" si="53"/>
        <v>#NUM!</v>
      </c>
      <c r="S265" s="39">
        <f t="shared" si="50"/>
        <v>0</v>
      </c>
      <c r="T265" s="39" t="e">
        <f t="shared" si="51"/>
        <v>#NUM!</v>
      </c>
      <c r="U265" s="39">
        <f t="shared" si="52"/>
        <v>0</v>
      </c>
      <c r="V265" s="39" t="e">
        <f t="shared" si="48"/>
        <v>#NUM!</v>
      </c>
      <c r="X265" s="49" t="e">
        <f t="shared" si="49"/>
        <v>#NUM!</v>
      </c>
      <c r="Y265" s="49" t="e">
        <f t="shared" si="54"/>
        <v>#NUM!</v>
      </c>
    </row>
    <row r="266" spans="1:25" x14ac:dyDescent="0.2">
      <c r="A266" s="50">
        <v>43617</v>
      </c>
      <c r="B266" s="35">
        <f t="shared" si="56"/>
        <v>0</v>
      </c>
      <c r="C266" s="35"/>
      <c r="D266" s="35"/>
      <c r="E266" s="35"/>
      <c r="F266" s="35">
        <f t="shared" ref="F266:F272" si="58">B266+C266+D266+E266</f>
        <v>0</v>
      </c>
      <c r="G266" s="36"/>
      <c r="H266" s="150"/>
      <c r="I266" s="18" t="e">
        <f t="shared" ref="I266:I272" si="59">NOMINAL(H266,12)</f>
        <v>#NUM!</v>
      </c>
      <c r="J266" s="18" t="e">
        <f t="shared" si="57"/>
        <v>#NUM!</v>
      </c>
      <c r="M266" s="20" t="e">
        <f t="shared" ref="M266:M272" si="60">POWER(1+O266,12)-1</f>
        <v>#NUM!</v>
      </c>
      <c r="N266" s="18" t="e">
        <f t="shared" ref="N266:N272" si="61">L266/100+$L$8</f>
        <v>#NUM!</v>
      </c>
      <c r="O266" s="18" t="e">
        <f t="shared" si="55"/>
        <v>#NUM!</v>
      </c>
      <c r="Q266" s="52">
        <v>43617</v>
      </c>
      <c r="R266" s="39" t="e">
        <f t="shared" si="53"/>
        <v>#NUM!</v>
      </c>
      <c r="S266" s="39">
        <f t="shared" si="50"/>
        <v>0</v>
      </c>
      <c r="T266" s="39" t="e">
        <f t="shared" si="51"/>
        <v>#NUM!</v>
      </c>
      <c r="U266" s="39">
        <f t="shared" si="52"/>
        <v>0</v>
      </c>
      <c r="V266" s="39" t="e">
        <f t="shared" ref="V266:V272" si="62">R266+S266+T266+U266</f>
        <v>#NUM!</v>
      </c>
      <c r="X266" s="49" t="e">
        <f t="shared" ref="X266:X272" si="63">D266-T266</f>
        <v>#NUM!</v>
      </c>
      <c r="Y266" s="49" t="e">
        <f t="shared" si="54"/>
        <v>#NUM!</v>
      </c>
    </row>
    <row r="267" spans="1:25" x14ac:dyDescent="0.2">
      <c r="A267" s="50">
        <v>43647</v>
      </c>
      <c r="B267" s="35">
        <f t="shared" si="56"/>
        <v>0</v>
      </c>
      <c r="C267" s="35"/>
      <c r="D267" s="35"/>
      <c r="E267" s="35"/>
      <c r="F267" s="35">
        <f t="shared" si="58"/>
        <v>0</v>
      </c>
      <c r="G267" s="36"/>
      <c r="H267" s="150"/>
      <c r="I267" s="18" t="e">
        <f t="shared" si="59"/>
        <v>#NUM!</v>
      </c>
      <c r="J267" s="18" t="e">
        <f t="shared" si="57"/>
        <v>#NUM!</v>
      </c>
      <c r="M267" s="20" t="e">
        <f t="shared" si="60"/>
        <v>#NUM!</v>
      </c>
      <c r="N267" s="18" t="e">
        <f t="shared" si="61"/>
        <v>#NUM!</v>
      </c>
      <c r="O267" s="18" t="e">
        <f t="shared" si="55"/>
        <v>#NUM!</v>
      </c>
      <c r="Q267" s="52">
        <v>43647</v>
      </c>
      <c r="R267" s="39" t="e">
        <f t="shared" si="53"/>
        <v>#NUM!</v>
      </c>
      <c r="S267" s="39">
        <f t="shared" ref="S267:S272" si="64">C267</f>
        <v>0</v>
      </c>
      <c r="T267" s="39" t="e">
        <f t="shared" ref="T267:T272" si="65">IF(O267&lt;J267,D267/J267*O267*R267/B267,D267/J267*J267*R267/B267)</f>
        <v>#NUM!</v>
      </c>
      <c r="U267" s="39">
        <f t="shared" ref="U267:U272" si="66">E267</f>
        <v>0</v>
      </c>
      <c r="V267" s="39" t="e">
        <f t="shared" si="62"/>
        <v>#NUM!</v>
      </c>
      <c r="X267" s="49" t="e">
        <f t="shared" si="63"/>
        <v>#NUM!</v>
      </c>
      <c r="Y267" s="49" t="e">
        <f t="shared" si="54"/>
        <v>#NUM!</v>
      </c>
    </row>
    <row r="268" spans="1:25" x14ac:dyDescent="0.2">
      <c r="A268" s="50">
        <v>43678</v>
      </c>
      <c r="B268" s="35">
        <f t="shared" si="56"/>
        <v>0</v>
      </c>
      <c r="C268" s="35"/>
      <c r="D268" s="35"/>
      <c r="E268" s="35"/>
      <c r="F268" s="35">
        <f t="shared" si="58"/>
        <v>0</v>
      </c>
      <c r="G268" s="36"/>
      <c r="H268" s="150"/>
      <c r="I268" s="18" t="e">
        <f t="shared" si="59"/>
        <v>#NUM!</v>
      </c>
      <c r="J268" s="18" t="e">
        <f t="shared" si="57"/>
        <v>#NUM!</v>
      </c>
      <c r="M268" s="20" t="e">
        <f t="shared" si="60"/>
        <v>#NUM!</v>
      </c>
      <c r="N268" s="18" t="e">
        <f t="shared" si="61"/>
        <v>#NUM!</v>
      </c>
      <c r="O268" s="18" t="e">
        <f t="shared" si="55"/>
        <v>#NUM!</v>
      </c>
      <c r="Q268" s="52">
        <v>43678</v>
      </c>
      <c r="R268" s="39" t="e">
        <f t="shared" si="53"/>
        <v>#NUM!</v>
      </c>
      <c r="S268" s="39">
        <f t="shared" si="64"/>
        <v>0</v>
      </c>
      <c r="T268" s="39" t="e">
        <f t="shared" si="65"/>
        <v>#NUM!</v>
      </c>
      <c r="U268" s="39">
        <f t="shared" si="66"/>
        <v>0</v>
      </c>
      <c r="V268" s="39" t="e">
        <f t="shared" si="62"/>
        <v>#NUM!</v>
      </c>
      <c r="X268" s="49" t="e">
        <f t="shared" si="63"/>
        <v>#NUM!</v>
      </c>
      <c r="Y268" s="49" t="e">
        <f t="shared" si="54"/>
        <v>#NUM!</v>
      </c>
    </row>
    <row r="269" spans="1:25" x14ac:dyDescent="0.2">
      <c r="A269" s="50">
        <v>43709</v>
      </c>
      <c r="B269" s="35">
        <f t="shared" si="56"/>
        <v>0</v>
      </c>
      <c r="C269" s="35"/>
      <c r="D269" s="35"/>
      <c r="E269" s="35"/>
      <c r="F269" s="35">
        <f t="shared" si="58"/>
        <v>0</v>
      </c>
      <c r="G269" s="36"/>
      <c r="H269" s="150"/>
      <c r="I269" s="18" t="e">
        <f t="shared" si="59"/>
        <v>#NUM!</v>
      </c>
      <c r="J269" s="18" t="e">
        <f t="shared" si="57"/>
        <v>#NUM!</v>
      </c>
      <c r="M269" s="20" t="e">
        <f t="shared" si="60"/>
        <v>#NUM!</v>
      </c>
      <c r="N269" s="18" t="e">
        <f t="shared" si="61"/>
        <v>#NUM!</v>
      </c>
      <c r="O269" s="18" t="e">
        <f t="shared" si="55"/>
        <v>#NUM!</v>
      </c>
      <c r="Q269" s="52">
        <v>43709</v>
      </c>
      <c r="R269" s="39" t="e">
        <f t="shared" ref="R269:R272" si="67">V268</f>
        <v>#NUM!</v>
      </c>
      <c r="S269" s="39">
        <f t="shared" si="64"/>
        <v>0</v>
      </c>
      <c r="T269" s="39" t="e">
        <f t="shared" si="65"/>
        <v>#NUM!</v>
      </c>
      <c r="U269" s="39">
        <f t="shared" si="66"/>
        <v>0</v>
      </c>
      <c r="V269" s="39" t="e">
        <f t="shared" si="62"/>
        <v>#NUM!</v>
      </c>
      <c r="X269" s="49" t="e">
        <f t="shared" si="63"/>
        <v>#NUM!</v>
      </c>
      <c r="Y269" s="49" t="e">
        <f t="shared" ref="Y269:Y272" si="68">Y268+X269</f>
        <v>#NUM!</v>
      </c>
    </row>
    <row r="270" spans="1:25" x14ac:dyDescent="0.2">
      <c r="A270" s="50">
        <v>43739</v>
      </c>
      <c r="B270" s="35">
        <f t="shared" si="56"/>
        <v>0</v>
      </c>
      <c r="C270" s="35"/>
      <c r="D270" s="35"/>
      <c r="E270" s="35"/>
      <c r="F270" s="35">
        <f t="shared" si="58"/>
        <v>0</v>
      </c>
      <c r="G270" s="36"/>
      <c r="H270" s="150"/>
      <c r="I270" s="18" t="e">
        <f t="shared" si="59"/>
        <v>#NUM!</v>
      </c>
      <c r="J270" s="18" t="e">
        <f t="shared" si="57"/>
        <v>#NUM!</v>
      </c>
      <c r="M270" s="20" t="e">
        <f t="shared" si="60"/>
        <v>#NUM!</v>
      </c>
      <c r="N270" s="18" t="e">
        <f t="shared" si="61"/>
        <v>#NUM!</v>
      </c>
      <c r="O270" s="18" t="e">
        <f t="shared" si="55"/>
        <v>#NUM!</v>
      </c>
      <c r="Q270" s="52">
        <v>43739</v>
      </c>
      <c r="R270" s="39" t="e">
        <f t="shared" si="67"/>
        <v>#NUM!</v>
      </c>
      <c r="S270" s="39">
        <f t="shared" si="64"/>
        <v>0</v>
      </c>
      <c r="T270" s="39" t="e">
        <f t="shared" si="65"/>
        <v>#NUM!</v>
      </c>
      <c r="U270" s="39">
        <f t="shared" si="66"/>
        <v>0</v>
      </c>
      <c r="V270" s="39" t="e">
        <f t="shared" si="62"/>
        <v>#NUM!</v>
      </c>
      <c r="X270" s="49" t="e">
        <f t="shared" si="63"/>
        <v>#NUM!</v>
      </c>
      <c r="Y270" s="49" t="e">
        <f t="shared" si="68"/>
        <v>#NUM!</v>
      </c>
    </row>
    <row r="271" spans="1:25" x14ac:dyDescent="0.2">
      <c r="A271" s="50">
        <v>43770</v>
      </c>
      <c r="B271" s="35">
        <f t="shared" si="56"/>
        <v>0</v>
      </c>
      <c r="C271" s="35"/>
      <c r="D271" s="35"/>
      <c r="E271" s="35"/>
      <c r="F271" s="35">
        <f t="shared" si="58"/>
        <v>0</v>
      </c>
      <c r="G271" s="36"/>
      <c r="H271" s="150"/>
      <c r="I271" s="18" t="e">
        <f t="shared" si="59"/>
        <v>#NUM!</v>
      </c>
      <c r="J271" s="18" t="e">
        <f t="shared" si="57"/>
        <v>#NUM!</v>
      </c>
      <c r="M271" s="20" t="e">
        <f t="shared" si="60"/>
        <v>#NUM!</v>
      </c>
      <c r="N271" s="18" t="e">
        <f t="shared" si="61"/>
        <v>#NUM!</v>
      </c>
      <c r="O271" s="18" t="e">
        <f t="shared" si="55"/>
        <v>#NUM!</v>
      </c>
      <c r="Q271" s="52">
        <v>43770</v>
      </c>
      <c r="R271" s="39" t="e">
        <f t="shared" si="67"/>
        <v>#NUM!</v>
      </c>
      <c r="S271" s="39">
        <f t="shared" si="64"/>
        <v>0</v>
      </c>
      <c r="T271" s="39" t="e">
        <f t="shared" si="65"/>
        <v>#NUM!</v>
      </c>
      <c r="U271" s="39">
        <f t="shared" si="66"/>
        <v>0</v>
      </c>
      <c r="V271" s="39" t="e">
        <f t="shared" si="62"/>
        <v>#NUM!</v>
      </c>
      <c r="X271" s="49" t="e">
        <f t="shared" si="63"/>
        <v>#NUM!</v>
      </c>
      <c r="Y271" s="49" t="e">
        <f t="shared" si="68"/>
        <v>#NUM!</v>
      </c>
    </row>
    <row r="272" spans="1:25" x14ac:dyDescent="0.2">
      <c r="A272" s="47">
        <v>43800</v>
      </c>
      <c r="B272" s="35">
        <f t="shared" si="56"/>
        <v>0</v>
      </c>
      <c r="C272" s="35"/>
      <c r="D272" s="35"/>
      <c r="E272" s="35"/>
      <c r="F272" s="35">
        <f t="shared" si="58"/>
        <v>0</v>
      </c>
      <c r="G272" s="36"/>
      <c r="H272" s="150"/>
      <c r="I272" s="18" t="e">
        <f t="shared" si="59"/>
        <v>#NUM!</v>
      </c>
      <c r="J272" s="18" t="e">
        <f t="shared" si="57"/>
        <v>#NUM!</v>
      </c>
      <c r="M272" s="20" t="e">
        <f t="shared" si="60"/>
        <v>#NUM!</v>
      </c>
      <c r="N272" s="18" t="e">
        <f t="shared" si="61"/>
        <v>#NUM!</v>
      </c>
      <c r="O272" s="18" t="e">
        <f t="shared" si="55"/>
        <v>#NUM!</v>
      </c>
      <c r="Q272" s="48">
        <v>43800</v>
      </c>
      <c r="R272" s="39" t="e">
        <f t="shared" si="67"/>
        <v>#NUM!</v>
      </c>
      <c r="S272" s="39">
        <f t="shared" si="64"/>
        <v>0</v>
      </c>
      <c r="T272" s="39" t="e">
        <f t="shared" si="65"/>
        <v>#NUM!</v>
      </c>
      <c r="U272" s="39">
        <f t="shared" si="66"/>
        <v>0</v>
      </c>
      <c r="V272" s="39" t="e">
        <f t="shared" si="62"/>
        <v>#NUM!</v>
      </c>
      <c r="X272" s="49" t="e">
        <f t="shared" si="63"/>
        <v>#NUM!</v>
      </c>
      <c r="Y272" s="49" t="e">
        <f t="shared" si="68"/>
        <v>#NUM!</v>
      </c>
    </row>
    <row r="273" spans="1:24" x14ac:dyDescent="0.2">
      <c r="A273" s="34"/>
      <c r="B273" s="35"/>
      <c r="C273" s="35"/>
      <c r="D273" s="35"/>
      <c r="E273" s="35"/>
      <c r="F273" s="35"/>
      <c r="G273" s="36"/>
      <c r="Q273" s="57"/>
      <c r="R273" s="57"/>
      <c r="S273" s="57"/>
      <c r="T273" s="57"/>
      <c r="U273" s="57"/>
      <c r="V273" s="57"/>
    </row>
    <row r="274" spans="1:24" x14ac:dyDescent="0.2">
      <c r="A274" s="59"/>
      <c r="B274" s="83">
        <f>F9</f>
        <v>0</v>
      </c>
      <c r="C274" s="83">
        <f>SUM(C10:C272)</f>
        <v>0</v>
      </c>
      <c r="D274" s="83">
        <f>SUM(D10:D272)</f>
        <v>0</v>
      </c>
      <c r="E274" s="83">
        <f>SUM(E10:E272)</f>
        <v>0</v>
      </c>
      <c r="F274" s="83">
        <f>SUM(B274:E274)</f>
        <v>0</v>
      </c>
      <c r="G274" s="69" t="s">
        <v>19</v>
      </c>
      <c r="H274" s="68"/>
      <c r="I274" s="66"/>
      <c r="J274" s="60"/>
      <c r="K274" s="64"/>
      <c r="L274" s="60"/>
      <c r="M274" s="68"/>
      <c r="N274" s="66"/>
      <c r="O274" s="60"/>
      <c r="P274" s="60"/>
      <c r="Q274" s="60"/>
      <c r="R274" s="83">
        <f>R10</f>
        <v>0</v>
      </c>
      <c r="S274" s="83">
        <f>SUM(S10:S272)</f>
        <v>0</v>
      </c>
      <c r="T274" s="83" t="e">
        <f>SUM(T10:T272)</f>
        <v>#NUM!</v>
      </c>
      <c r="U274" s="83">
        <f>SUM(U10:U272)</f>
        <v>0</v>
      </c>
      <c r="V274" s="83" t="e">
        <f>SUM(R274:U274)</f>
        <v>#NUM!</v>
      </c>
      <c r="W274" s="86"/>
      <c r="X274" s="87" t="e">
        <f>SUM(X10:X272)</f>
        <v>#NUM!</v>
      </c>
    </row>
    <row r="275" spans="1:24" x14ac:dyDescent="0.2">
      <c r="A275" s="59"/>
      <c r="B275" s="58"/>
      <c r="C275" s="58"/>
      <c r="D275" s="58"/>
      <c r="E275" s="58"/>
      <c r="F275" s="58"/>
      <c r="G275" s="60"/>
      <c r="H275" s="68"/>
      <c r="I275" s="66"/>
      <c r="J275" s="60"/>
      <c r="K275" s="64"/>
      <c r="L275" s="60"/>
      <c r="M275" s="68"/>
      <c r="N275" s="66"/>
      <c r="O275" s="60"/>
      <c r="P275" s="60"/>
      <c r="Q275" s="60"/>
      <c r="R275" s="60"/>
      <c r="S275" s="60"/>
      <c r="T275" s="60"/>
      <c r="U275" s="60"/>
      <c r="V275" s="60"/>
      <c r="W275" s="60"/>
      <c r="X275" s="71"/>
    </row>
    <row r="276" spans="1:24" x14ac:dyDescent="0.2">
      <c r="A276" s="59"/>
      <c r="B276" s="58"/>
      <c r="C276" s="58"/>
      <c r="D276" s="58"/>
      <c r="E276" s="58"/>
      <c r="F276" s="58"/>
      <c r="G276" s="60"/>
      <c r="H276" s="68"/>
      <c r="I276" s="66"/>
      <c r="J276" s="60"/>
      <c r="K276" s="64"/>
      <c r="L276" s="60"/>
      <c r="M276" s="68"/>
      <c r="N276" s="66"/>
      <c r="O276" s="60"/>
      <c r="P276" s="60"/>
      <c r="Q276" s="60"/>
      <c r="R276" s="60"/>
      <c r="S276" s="60"/>
      <c r="T276" s="60"/>
      <c r="U276" s="60"/>
      <c r="V276" s="60"/>
      <c r="W276" s="60"/>
      <c r="X276" s="64"/>
    </row>
    <row r="277" spans="1:24" ht="17" thickBot="1" x14ac:dyDescent="0.25">
      <c r="A277" s="59"/>
      <c r="B277" s="58"/>
      <c r="C277" s="58"/>
      <c r="D277" s="58"/>
      <c r="E277" s="58"/>
      <c r="F277" s="58"/>
      <c r="G277" s="60"/>
      <c r="H277" s="68"/>
      <c r="I277" s="66"/>
      <c r="J277" s="60"/>
      <c r="K277" s="64"/>
      <c r="L277" s="60"/>
      <c r="M277" s="68"/>
      <c r="N277" s="66"/>
      <c r="O277" s="60"/>
      <c r="P277" s="60"/>
      <c r="Q277" s="60"/>
      <c r="R277" s="60"/>
      <c r="S277" s="60"/>
      <c r="T277" s="60"/>
      <c r="U277" s="60"/>
      <c r="V277" s="60"/>
      <c r="W277" s="60"/>
      <c r="X277" s="64"/>
    </row>
    <row r="278" spans="1:24" ht="17" thickTop="1" x14ac:dyDescent="0.2">
      <c r="A278" s="59"/>
      <c r="B278" s="58"/>
      <c r="C278" s="58"/>
      <c r="D278" s="58"/>
      <c r="E278" s="58"/>
      <c r="F278" s="58"/>
      <c r="G278" s="60"/>
      <c r="H278" s="68"/>
      <c r="I278" s="66"/>
      <c r="J278" s="60"/>
      <c r="K278" s="64"/>
      <c r="L278" s="60"/>
      <c r="M278" s="68"/>
      <c r="N278" s="66"/>
      <c r="O278" s="60"/>
      <c r="P278" s="60"/>
      <c r="Q278" s="60"/>
      <c r="R278" s="60"/>
      <c r="S278" s="60"/>
      <c r="T278" s="72" t="s">
        <v>20</v>
      </c>
      <c r="U278" s="73"/>
      <c r="V278" s="85" t="e">
        <f>X274</f>
        <v>#NUM!</v>
      </c>
      <c r="W278" s="60"/>
      <c r="X278" s="64"/>
    </row>
    <row r="279" spans="1:24" ht="17" thickBot="1" x14ac:dyDescent="0.25">
      <c r="A279" s="59"/>
      <c r="B279" s="58"/>
      <c r="C279" s="58"/>
      <c r="D279" s="58"/>
      <c r="E279" s="58"/>
      <c r="F279" s="58"/>
      <c r="G279" s="60"/>
      <c r="H279" s="68"/>
      <c r="I279" s="66"/>
      <c r="J279" s="60"/>
      <c r="K279" s="64"/>
      <c r="L279" s="60"/>
      <c r="M279" s="68"/>
      <c r="N279" s="66"/>
      <c r="O279" s="60"/>
      <c r="P279" s="60"/>
      <c r="Q279" s="60"/>
      <c r="R279" s="60"/>
      <c r="S279" s="60"/>
      <c r="T279" s="74"/>
      <c r="U279" s="75"/>
      <c r="V279" s="76"/>
      <c r="W279" s="60"/>
      <c r="X279" s="64"/>
    </row>
    <row r="280" spans="1:24" ht="17" thickTop="1" x14ac:dyDescent="0.2">
      <c r="A280" s="59"/>
      <c r="B280" s="58"/>
      <c r="C280" s="58"/>
      <c r="D280" s="58"/>
      <c r="E280" s="58"/>
      <c r="F280" s="58"/>
      <c r="G280" s="60"/>
      <c r="H280" s="68"/>
      <c r="I280" s="66"/>
      <c r="J280" s="60"/>
      <c r="K280" s="64"/>
      <c r="L280" s="60"/>
      <c r="M280" s="68"/>
      <c r="N280" s="66"/>
      <c r="O280" s="60"/>
      <c r="P280" s="60"/>
      <c r="Q280" s="60"/>
      <c r="R280" s="60"/>
      <c r="S280" s="60"/>
      <c r="T280" s="60"/>
      <c r="U280" s="60"/>
      <c r="V280" s="60"/>
      <c r="W280" s="60"/>
      <c r="X280" s="64"/>
    </row>
    <row r="282" spans="1:24" x14ac:dyDescent="0.2">
      <c r="A282" s="14" t="s">
        <v>35</v>
      </c>
      <c r="B282" s="144" t="s">
        <v>36</v>
      </c>
    </row>
  </sheetData>
  <sheetProtection algorithmName="SHA-512" hashValue="OO29OlvgHhlMklZZhM/5TCbIADNuIRcURYOZuuWqyk5vT+ldiIGaRKkGgH5ExZMtwdxpeDnLrXnEvfc93fTcJg==" saltValue="tSHV3Lm/rqj5CQLwpByepQ==" spinCount="100000" sheet="1" objects="1" scenarios="1" deleteRows="0"/>
  <mergeCells count="1">
    <mergeCell ref="H2:O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0161-12D0-454B-8A87-21BBB1C01759}">
  <dimension ref="A1:X282"/>
  <sheetViews>
    <sheetView workbookViewId="0">
      <selection activeCell="H17" sqref="H17"/>
    </sheetView>
  </sheetViews>
  <sheetFormatPr baseColWidth="10" defaultColWidth="8.83203125" defaultRowHeight="16" x14ac:dyDescent="0.2"/>
  <cols>
    <col min="1" max="1" width="12.1640625" style="14" customWidth="1"/>
    <col min="2" max="2" width="10.5" style="15" customWidth="1"/>
    <col min="3" max="3" width="9.5" style="15" customWidth="1"/>
    <col min="4" max="4" width="9.83203125" style="15" customWidth="1"/>
    <col min="5" max="5" width="11.83203125" style="15" customWidth="1"/>
    <col min="6" max="6" width="11.5" style="15" customWidth="1"/>
    <col min="7" max="7" width="8.83203125" style="16"/>
    <col min="8" max="8" width="15.33203125" style="18" bestFit="1" customWidth="1"/>
    <col min="9" max="9" width="8.83203125" style="16"/>
    <col min="10" max="10" width="10.5" style="22" customWidth="1"/>
    <col min="11" max="11" width="10.5" style="16" customWidth="1"/>
    <col min="12" max="12" width="8.83203125" style="20"/>
    <col min="13" max="13" width="8.83203125" style="18"/>
    <col min="14" max="14" width="8.83203125" style="16"/>
    <col min="15" max="15" width="5.33203125" style="16" customWidth="1"/>
    <col min="16" max="16" width="12.5" style="16" customWidth="1"/>
    <col min="17" max="21" width="15.6640625" style="16" customWidth="1"/>
    <col min="22" max="22" width="6.6640625" style="21" customWidth="1"/>
    <col min="23" max="23" width="10.6640625" style="22" customWidth="1"/>
    <col min="24" max="24" width="14.6640625" style="22" customWidth="1"/>
    <col min="25" max="16384" width="8.83203125" style="16"/>
  </cols>
  <sheetData>
    <row r="1" spans="1:24" x14ac:dyDescent="0.2">
      <c r="J1" s="19"/>
    </row>
    <row r="2" spans="1:24" ht="19" x14ac:dyDescent="0.25">
      <c r="A2" s="23" t="s">
        <v>34</v>
      </c>
      <c r="H2" s="145"/>
      <c r="I2" s="145"/>
      <c r="J2" s="145"/>
      <c r="K2" s="145"/>
      <c r="L2" s="145"/>
      <c r="M2" s="145"/>
      <c r="N2" s="145"/>
    </row>
    <row r="3" spans="1:24" ht="15" customHeight="1" x14ac:dyDescent="0.25">
      <c r="A3" s="23"/>
    </row>
    <row r="4" spans="1:24" s="29" customFormat="1" x14ac:dyDescent="0.2">
      <c r="A4" s="24" t="s">
        <v>2</v>
      </c>
      <c r="B4" s="25"/>
      <c r="C4" s="25" t="s">
        <v>3</v>
      </c>
      <c r="D4" s="25" t="s">
        <v>4</v>
      </c>
      <c r="E4" s="25" t="s">
        <v>5</v>
      </c>
      <c r="F4" s="25" t="s">
        <v>6</v>
      </c>
      <c r="G4" s="26"/>
      <c r="H4" s="28" t="s">
        <v>28</v>
      </c>
      <c r="J4" s="30"/>
      <c r="K4" s="16"/>
      <c r="L4" s="27" t="s">
        <v>8</v>
      </c>
      <c r="M4" s="28"/>
      <c r="P4" s="31" t="s">
        <v>9</v>
      </c>
      <c r="Q4" s="32"/>
      <c r="R4" s="32" t="s">
        <v>3</v>
      </c>
      <c r="S4" s="32" t="s">
        <v>4</v>
      </c>
      <c r="T4" s="32" t="s">
        <v>5</v>
      </c>
      <c r="U4" s="32" t="s">
        <v>6</v>
      </c>
      <c r="V4" s="33"/>
      <c r="W4" s="30"/>
      <c r="X4" s="30"/>
    </row>
    <row r="5" spans="1:24" x14ac:dyDescent="0.2">
      <c r="A5" s="34"/>
      <c r="B5" s="35"/>
      <c r="C5" s="35"/>
      <c r="D5" s="35"/>
      <c r="E5" s="35"/>
      <c r="F5" s="35"/>
      <c r="G5" s="36"/>
      <c r="H5" s="18" t="s">
        <v>10</v>
      </c>
      <c r="K5" s="37" t="s">
        <v>21</v>
      </c>
      <c r="L5" s="20" t="s">
        <v>10</v>
      </c>
      <c r="P5" s="38"/>
      <c r="Q5" s="39"/>
      <c r="R5" s="39"/>
      <c r="S5" s="39"/>
      <c r="T5" s="39"/>
      <c r="U5" s="39"/>
      <c r="V5" s="40"/>
    </row>
    <row r="6" spans="1:24" x14ac:dyDescent="0.2">
      <c r="A6" s="34"/>
      <c r="B6" s="35"/>
      <c r="C6" s="35"/>
      <c r="D6" s="35"/>
      <c r="E6" s="35"/>
      <c r="F6" s="35"/>
      <c r="G6" s="36"/>
      <c r="H6" s="42" t="s">
        <v>12</v>
      </c>
      <c r="I6" s="16" t="s">
        <v>12</v>
      </c>
      <c r="J6" s="43"/>
      <c r="K6" s="43" t="s">
        <v>22</v>
      </c>
      <c r="L6" s="41" t="s">
        <v>11</v>
      </c>
      <c r="M6" s="42" t="s">
        <v>12</v>
      </c>
      <c r="N6" s="16" t="s">
        <v>12</v>
      </c>
      <c r="P6" s="38"/>
      <c r="Q6" s="39"/>
      <c r="R6" s="39"/>
      <c r="S6" s="39"/>
      <c r="T6" s="39"/>
      <c r="U6" s="39"/>
      <c r="V6" s="40"/>
      <c r="W6" s="44" t="s">
        <v>4</v>
      </c>
      <c r="X6" s="44" t="s">
        <v>14</v>
      </c>
    </row>
    <row r="7" spans="1:24" x14ac:dyDescent="0.2">
      <c r="A7" s="34"/>
      <c r="B7" s="35"/>
      <c r="C7" s="35"/>
      <c r="D7" s="35"/>
      <c r="E7" s="35"/>
      <c r="F7" s="35"/>
      <c r="G7" s="36"/>
      <c r="H7" s="42"/>
      <c r="I7" s="16" t="s">
        <v>15</v>
      </c>
      <c r="J7" s="43"/>
      <c r="K7" s="45"/>
      <c r="L7" s="41"/>
      <c r="M7" s="42"/>
      <c r="N7" s="16" t="s">
        <v>15</v>
      </c>
      <c r="P7" s="38"/>
      <c r="Q7" s="39"/>
      <c r="R7" s="39"/>
      <c r="S7" s="39"/>
      <c r="T7" s="39"/>
      <c r="U7" s="39"/>
      <c r="V7" s="40"/>
      <c r="W7" s="44" t="s">
        <v>14</v>
      </c>
      <c r="X7" s="46" t="s">
        <v>17</v>
      </c>
    </row>
    <row r="8" spans="1:24" x14ac:dyDescent="0.2">
      <c r="A8" s="59"/>
      <c r="B8" s="58"/>
      <c r="C8" s="58"/>
      <c r="D8" s="58"/>
      <c r="E8" s="58"/>
      <c r="F8" s="58"/>
      <c r="G8" s="60"/>
      <c r="H8" s="62"/>
      <c r="I8" s="60"/>
      <c r="J8" s="63" t="s">
        <v>18</v>
      </c>
      <c r="K8" s="79">
        <f>H9-K9/100</f>
        <v>0</v>
      </c>
      <c r="L8" s="61"/>
      <c r="M8" s="62"/>
      <c r="N8" s="60"/>
      <c r="O8" s="60"/>
      <c r="P8" s="59"/>
      <c r="Q8" s="58"/>
      <c r="R8" s="58"/>
      <c r="S8" s="58"/>
      <c r="T8" s="58"/>
      <c r="U8" s="58"/>
      <c r="V8" s="58"/>
      <c r="W8" s="64"/>
      <c r="X8" s="64"/>
    </row>
    <row r="9" spans="1:24" x14ac:dyDescent="0.2">
      <c r="A9" s="59" t="s">
        <v>23</v>
      </c>
      <c r="B9" s="58"/>
      <c r="C9" s="58"/>
      <c r="D9" s="58"/>
      <c r="E9" s="58"/>
      <c r="F9" s="70">
        <v>0</v>
      </c>
      <c r="G9" s="60"/>
      <c r="H9" s="155"/>
      <c r="I9" s="81">
        <f t="shared" ref="I9:I72" si="0">H9/12</f>
        <v>0</v>
      </c>
      <c r="J9" s="64"/>
      <c r="K9" s="60"/>
      <c r="L9" s="80">
        <f>POWER(1+N9,12)-1</f>
        <v>0</v>
      </c>
      <c r="M9" s="81">
        <f>K9/100+$K$8</f>
        <v>0</v>
      </c>
      <c r="N9" s="81">
        <f t="shared" ref="N9:N117" si="1">M9/12</f>
        <v>0</v>
      </c>
      <c r="O9" s="66"/>
      <c r="P9" s="82" t="str">
        <f>A9</f>
        <v>Saldo per 31 jan 98</v>
      </c>
      <c r="Q9" s="58"/>
      <c r="R9" s="58"/>
      <c r="S9" s="58"/>
      <c r="T9" s="58"/>
      <c r="U9" s="83">
        <f>F9</f>
        <v>0</v>
      </c>
      <c r="V9" s="58"/>
      <c r="W9" s="64"/>
      <c r="X9" s="64"/>
    </row>
    <row r="10" spans="1:24" ht="15" customHeight="1" x14ac:dyDescent="0.2">
      <c r="A10" s="67">
        <v>35827</v>
      </c>
      <c r="B10" s="83">
        <f>F9</f>
        <v>0</v>
      </c>
      <c r="C10" s="58">
        <v>0</v>
      </c>
      <c r="D10" s="58">
        <v>0</v>
      </c>
      <c r="E10" s="58">
        <v>0</v>
      </c>
      <c r="F10" s="83">
        <f t="shared" ref="F10:F73" si="2">B10+C10+D10+E10</f>
        <v>0</v>
      </c>
      <c r="G10" s="60"/>
      <c r="H10" s="153"/>
      <c r="I10" s="66">
        <f t="shared" si="0"/>
        <v>0</v>
      </c>
      <c r="J10" s="64"/>
      <c r="K10" s="60"/>
      <c r="L10" s="68">
        <f t="shared" ref="L10:L73" si="3">POWER(1+N10,12)-1</f>
        <v>0</v>
      </c>
      <c r="M10" s="66">
        <f t="shared" ref="M10:M73" si="4">K10/100+$K$8</f>
        <v>0</v>
      </c>
      <c r="N10" s="66">
        <f t="shared" si="1"/>
        <v>0</v>
      </c>
      <c r="O10" s="66"/>
      <c r="P10" s="67">
        <v>35827</v>
      </c>
      <c r="Q10" s="83">
        <f>U9</f>
        <v>0</v>
      </c>
      <c r="R10" s="83">
        <f t="shared" ref="R10:R73" si="5">C10</f>
        <v>0</v>
      </c>
      <c r="S10" s="83" t="e">
        <f>IF(N10&lt;I10,D10/I10*N10*Q10/B10,D10/I10*I10*Q10/B10)</f>
        <v>#DIV/0!</v>
      </c>
      <c r="T10" s="83">
        <f t="shared" ref="T10:T73" si="6">E10</f>
        <v>0</v>
      </c>
      <c r="U10" s="83" t="e">
        <f t="shared" ref="U10:U73" si="7">Q10+R10+S10+T10</f>
        <v>#DIV/0!</v>
      </c>
      <c r="V10" s="65"/>
      <c r="W10" s="84" t="e">
        <f t="shared" ref="W10:W73" si="8">D10-S10</f>
        <v>#DIV/0!</v>
      </c>
      <c r="X10" s="84" t="e">
        <f>W10</f>
        <v>#DIV/0!</v>
      </c>
    </row>
    <row r="11" spans="1:24" ht="15" customHeight="1" x14ac:dyDescent="0.2">
      <c r="A11" s="77">
        <v>35855</v>
      </c>
      <c r="B11" s="58">
        <f>F10</f>
        <v>0</v>
      </c>
      <c r="C11" s="58">
        <v>0</v>
      </c>
      <c r="D11" s="58">
        <v>0</v>
      </c>
      <c r="E11" s="58">
        <v>0</v>
      </c>
      <c r="F11" s="58">
        <f t="shared" si="2"/>
        <v>0</v>
      </c>
      <c r="G11" s="60"/>
      <c r="H11" s="153"/>
      <c r="I11" s="66">
        <f t="shared" si="0"/>
        <v>0</v>
      </c>
      <c r="J11" s="78"/>
      <c r="K11" s="60"/>
      <c r="L11" s="68">
        <f t="shared" si="3"/>
        <v>0</v>
      </c>
      <c r="M11" s="66">
        <f t="shared" si="4"/>
        <v>0</v>
      </c>
      <c r="N11" s="66">
        <f t="shared" si="1"/>
        <v>0</v>
      </c>
      <c r="O11" s="66"/>
      <c r="P11" s="77">
        <v>35855</v>
      </c>
      <c r="Q11" s="58" t="e">
        <f t="shared" ref="Q11:Q74" si="9">U10</f>
        <v>#DIV/0!</v>
      </c>
      <c r="R11" s="58">
        <f t="shared" si="5"/>
        <v>0</v>
      </c>
      <c r="S11" s="58" t="e">
        <f>IF(N11&lt;I11,D11/I11*N11*Q11/B11,D11/I11*I11*Q11/B11)</f>
        <v>#DIV/0!</v>
      </c>
      <c r="T11" s="58">
        <f t="shared" si="6"/>
        <v>0</v>
      </c>
      <c r="U11" s="58" t="e">
        <f t="shared" si="7"/>
        <v>#DIV/0!</v>
      </c>
      <c r="V11" s="58"/>
      <c r="W11" s="84" t="e">
        <f t="shared" si="8"/>
        <v>#DIV/0!</v>
      </c>
      <c r="X11" s="84" t="e">
        <f>X10+W11</f>
        <v>#DIV/0!</v>
      </c>
    </row>
    <row r="12" spans="1:24" ht="15" customHeight="1" x14ac:dyDescent="0.2">
      <c r="A12" s="50">
        <v>35886</v>
      </c>
      <c r="B12" s="35">
        <f>F11</f>
        <v>0</v>
      </c>
      <c r="C12" s="35"/>
      <c r="D12" s="35"/>
      <c r="E12" s="35"/>
      <c r="F12" s="35">
        <f t="shared" si="2"/>
        <v>0</v>
      </c>
      <c r="G12" s="36"/>
      <c r="H12" s="150"/>
      <c r="I12" s="18">
        <f t="shared" si="0"/>
        <v>0</v>
      </c>
      <c r="L12" s="20">
        <f t="shared" si="3"/>
        <v>0</v>
      </c>
      <c r="M12" s="18">
        <f t="shared" si="4"/>
        <v>0</v>
      </c>
      <c r="N12" s="18">
        <f t="shared" si="1"/>
        <v>0</v>
      </c>
      <c r="O12" s="18"/>
      <c r="P12" s="52">
        <v>35886</v>
      </c>
      <c r="Q12" s="39" t="e">
        <f t="shared" si="9"/>
        <v>#DIV/0!</v>
      </c>
      <c r="R12" s="39">
        <f t="shared" si="5"/>
        <v>0</v>
      </c>
      <c r="S12" s="39" t="e">
        <f>IF(N12&lt;I12,D12/I12*N12*Q12/B12,D12/I12*I12*Q12/B12)</f>
        <v>#DIV/0!</v>
      </c>
      <c r="T12" s="39">
        <f t="shared" si="6"/>
        <v>0</v>
      </c>
      <c r="U12" s="39" t="e">
        <f t="shared" si="7"/>
        <v>#DIV/0!</v>
      </c>
      <c r="V12" s="40"/>
      <c r="W12" s="49" t="e">
        <f t="shared" si="8"/>
        <v>#DIV/0!</v>
      </c>
      <c r="X12" s="49" t="e">
        <f>X11+W12</f>
        <v>#DIV/0!</v>
      </c>
    </row>
    <row r="13" spans="1:24" ht="15" customHeight="1" x14ac:dyDescent="0.2">
      <c r="A13" s="50">
        <v>35916</v>
      </c>
      <c r="B13" s="35">
        <f t="shared" ref="B13:B64" si="10">F12</f>
        <v>0</v>
      </c>
      <c r="C13" s="35"/>
      <c r="D13" s="35"/>
      <c r="E13" s="35"/>
      <c r="F13" s="35">
        <f t="shared" si="2"/>
        <v>0</v>
      </c>
      <c r="G13" s="36"/>
      <c r="H13" s="150"/>
      <c r="I13" s="18">
        <f t="shared" si="0"/>
        <v>0</v>
      </c>
      <c r="L13" s="20">
        <f t="shared" si="3"/>
        <v>0</v>
      </c>
      <c r="M13" s="18">
        <f t="shared" si="4"/>
        <v>0</v>
      </c>
      <c r="N13" s="18">
        <f t="shared" si="1"/>
        <v>0</v>
      </c>
      <c r="O13" s="18"/>
      <c r="P13" s="52">
        <v>35916</v>
      </c>
      <c r="Q13" s="39" t="e">
        <f t="shared" si="9"/>
        <v>#DIV/0!</v>
      </c>
      <c r="R13" s="39">
        <f t="shared" si="5"/>
        <v>0</v>
      </c>
      <c r="S13" s="39" t="e">
        <f>IF(N13&lt;I13,D13/I13*N13*Q13/B13,D13/I13*I13*Q13/B13)</f>
        <v>#DIV/0!</v>
      </c>
      <c r="T13" s="39">
        <f t="shared" si="6"/>
        <v>0</v>
      </c>
      <c r="U13" s="39" t="e">
        <f t="shared" si="7"/>
        <v>#DIV/0!</v>
      </c>
      <c r="V13" s="40"/>
      <c r="W13" s="49" t="e">
        <f t="shared" si="8"/>
        <v>#DIV/0!</v>
      </c>
      <c r="X13" s="49" t="e">
        <f t="shared" ref="X13:X76" si="11">X12+W13</f>
        <v>#DIV/0!</v>
      </c>
    </row>
    <row r="14" spans="1:24" ht="15" customHeight="1" x14ac:dyDescent="0.2">
      <c r="A14" s="50">
        <v>35947</v>
      </c>
      <c r="B14" s="35">
        <f t="shared" si="10"/>
        <v>0</v>
      </c>
      <c r="C14" s="35"/>
      <c r="D14" s="35"/>
      <c r="E14" s="35"/>
      <c r="F14" s="35">
        <f t="shared" si="2"/>
        <v>0</v>
      </c>
      <c r="G14" s="36"/>
      <c r="H14" s="150"/>
      <c r="I14" s="18">
        <f t="shared" si="0"/>
        <v>0</v>
      </c>
      <c r="J14" s="51"/>
      <c r="L14" s="20">
        <f t="shared" si="3"/>
        <v>0</v>
      </c>
      <c r="M14" s="18">
        <f t="shared" si="4"/>
        <v>0</v>
      </c>
      <c r="N14" s="18">
        <f t="shared" si="1"/>
        <v>0</v>
      </c>
      <c r="O14" s="18"/>
      <c r="P14" s="52">
        <v>35947</v>
      </c>
      <c r="Q14" s="39" t="e">
        <f t="shared" si="9"/>
        <v>#DIV/0!</v>
      </c>
      <c r="R14" s="39">
        <f t="shared" si="5"/>
        <v>0</v>
      </c>
      <c r="S14" s="39" t="e">
        <f>IF(N14&lt;I14,D14/I14*N14*Q14/B14,D14/I14*I14*Q14/B14)</f>
        <v>#DIV/0!</v>
      </c>
      <c r="T14" s="39">
        <f t="shared" si="6"/>
        <v>0</v>
      </c>
      <c r="U14" s="39" t="e">
        <f t="shared" si="7"/>
        <v>#DIV/0!</v>
      </c>
      <c r="V14" s="40"/>
      <c r="W14" s="49" t="e">
        <f t="shared" si="8"/>
        <v>#DIV/0!</v>
      </c>
      <c r="X14" s="49" t="e">
        <f t="shared" si="11"/>
        <v>#DIV/0!</v>
      </c>
    </row>
    <row r="15" spans="1:24" ht="15" customHeight="1" x14ac:dyDescent="0.2">
      <c r="A15" s="50">
        <v>35977</v>
      </c>
      <c r="B15" s="35">
        <f t="shared" si="10"/>
        <v>0</v>
      </c>
      <c r="C15" s="35"/>
      <c r="D15" s="35"/>
      <c r="E15" s="35"/>
      <c r="F15" s="35">
        <f t="shared" si="2"/>
        <v>0</v>
      </c>
      <c r="G15" s="36"/>
      <c r="H15" s="150"/>
      <c r="I15" s="18">
        <f t="shared" si="0"/>
        <v>0</v>
      </c>
      <c r="J15" s="51"/>
      <c r="L15" s="20">
        <f t="shared" si="3"/>
        <v>0</v>
      </c>
      <c r="M15" s="18">
        <f t="shared" si="4"/>
        <v>0</v>
      </c>
      <c r="N15" s="18">
        <f t="shared" si="1"/>
        <v>0</v>
      </c>
      <c r="O15" s="18"/>
      <c r="P15" s="52">
        <v>35977</v>
      </c>
      <c r="Q15" s="39" t="e">
        <f t="shared" si="9"/>
        <v>#DIV/0!</v>
      </c>
      <c r="R15" s="39">
        <f t="shared" si="5"/>
        <v>0</v>
      </c>
      <c r="S15" s="39" t="e">
        <f>IF(N15&lt;I15,(D15/I15*17/31+D14/I14*14/31)*N15*Q15/B15,(D15/I15*17/31+D14/I14*14/31)*I15*Q15/B15)</f>
        <v>#DIV/0!</v>
      </c>
      <c r="T15" s="39">
        <f t="shared" si="6"/>
        <v>0</v>
      </c>
      <c r="U15" s="39" t="e">
        <f t="shared" si="7"/>
        <v>#DIV/0!</v>
      </c>
      <c r="V15" s="40"/>
      <c r="W15" s="49" t="e">
        <f t="shared" si="8"/>
        <v>#DIV/0!</v>
      </c>
      <c r="X15" s="49" t="e">
        <f t="shared" si="11"/>
        <v>#DIV/0!</v>
      </c>
    </row>
    <row r="16" spans="1:24" ht="15" customHeight="1" x14ac:dyDescent="0.2">
      <c r="A16" s="50">
        <v>36008</v>
      </c>
      <c r="B16" s="35">
        <f t="shared" si="10"/>
        <v>0</v>
      </c>
      <c r="C16" s="35"/>
      <c r="D16" s="35"/>
      <c r="E16" s="35"/>
      <c r="F16" s="35">
        <f t="shared" si="2"/>
        <v>0</v>
      </c>
      <c r="G16" s="36"/>
      <c r="H16" s="150"/>
      <c r="I16" s="18">
        <f t="shared" si="0"/>
        <v>0</v>
      </c>
      <c r="L16" s="20">
        <f t="shared" si="3"/>
        <v>0</v>
      </c>
      <c r="M16" s="18">
        <f t="shared" si="4"/>
        <v>0</v>
      </c>
      <c r="N16" s="18">
        <f t="shared" si="1"/>
        <v>0</v>
      </c>
      <c r="O16" s="18"/>
      <c r="P16" s="52">
        <v>36008</v>
      </c>
      <c r="Q16" s="39" t="e">
        <f t="shared" si="9"/>
        <v>#DIV/0!</v>
      </c>
      <c r="R16" s="39">
        <f t="shared" si="5"/>
        <v>0</v>
      </c>
      <c r="S16" s="39" t="e">
        <f>IF(N16&lt;I16,D16/I16*N16*Q16/B16,D16/I16*I16*Q16/B16)</f>
        <v>#DIV/0!</v>
      </c>
      <c r="T16" s="39">
        <f t="shared" si="6"/>
        <v>0</v>
      </c>
      <c r="U16" s="39" t="e">
        <f t="shared" si="7"/>
        <v>#DIV/0!</v>
      </c>
      <c r="V16" s="40"/>
      <c r="W16" s="49" t="e">
        <f t="shared" si="8"/>
        <v>#DIV/0!</v>
      </c>
      <c r="X16" s="49" t="e">
        <f t="shared" si="11"/>
        <v>#DIV/0!</v>
      </c>
    </row>
    <row r="17" spans="1:24" ht="15" customHeight="1" x14ac:dyDescent="0.2">
      <c r="A17" s="50">
        <v>36039</v>
      </c>
      <c r="B17" s="35">
        <f t="shared" si="10"/>
        <v>0</v>
      </c>
      <c r="C17" s="35"/>
      <c r="D17" s="35"/>
      <c r="E17" s="35"/>
      <c r="F17" s="35">
        <f t="shared" si="2"/>
        <v>0</v>
      </c>
      <c r="G17" s="36"/>
      <c r="H17" s="150"/>
      <c r="I17" s="18">
        <f t="shared" si="0"/>
        <v>0</v>
      </c>
      <c r="L17" s="20">
        <f t="shared" si="3"/>
        <v>0</v>
      </c>
      <c r="M17" s="18">
        <f t="shared" si="4"/>
        <v>0</v>
      </c>
      <c r="N17" s="18">
        <f t="shared" si="1"/>
        <v>0</v>
      </c>
      <c r="O17" s="18"/>
      <c r="P17" s="52">
        <v>36039</v>
      </c>
      <c r="Q17" s="39" t="e">
        <f t="shared" si="9"/>
        <v>#DIV/0!</v>
      </c>
      <c r="R17" s="39">
        <f t="shared" si="5"/>
        <v>0</v>
      </c>
      <c r="S17" s="39" t="e">
        <f>IF(N17&lt;I17,D17/I17*N17*Q17/B17,D17/I17*I17*Q17/B17)</f>
        <v>#DIV/0!</v>
      </c>
      <c r="T17" s="39">
        <f t="shared" si="6"/>
        <v>0</v>
      </c>
      <c r="U17" s="39" t="e">
        <f t="shared" si="7"/>
        <v>#DIV/0!</v>
      </c>
      <c r="V17" s="40"/>
      <c r="W17" s="49" t="e">
        <f t="shared" si="8"/>
        <v>#DIV/0!</v>
      </c>
      <c r="X17" s="49" t="e">
        <f t="shared" si="11"/>
        <v>#DIV/0!</v>
      </c>
    </row>
    <row r="18" spans="1:24" ht="15" customHeight="1" x14ac:dyDescent="0.2">
      <c r="A18" s="50">
        <v>36069</v>
      </c>
      <c r="B18" s="35">
        <f t="shared" si="10"/>
        <v>0</v>
      </c>
      <c r="C18" s="35"/>
      <c r="D18" s="35"/>
      <c r="E18" s="35"/>
      <c r="F18" s="35">
        <f t="shared" si="2"/>
        <v>0</v>
      </c>
      <c r="G18" s="36"/>
      <c r="H18" s="150"/>
      <c r="I18" s="18">
        <f t="shared" si="0"/>
        <v>0</v>
      </c>
      <c r="L18" s="20">
        <f t="shared" si="3"/>
        <v>0</v>
      </c>
      <c r="M18" s="18">
        <f t="shared" si="4"/>
        <v>0</v>
      </c>
      <c r="N18" s="18">
        <f t="shared" si="1"/>
        <v>0</v>
      </c>
      <c r="O18" s="18"/>
      <c r="P18" s="52">
        <v>36069</v>
      </c>
      <c r="Q18" s="39" t="e">
        <f t="shared" si="9"/>
        <v>#DIV/0!</v>
      </c>
      <c r="R18" s="39">
        <f t="shared" si="5"/>
        <v>0</v>
      </c>
      <c r="S18" s="39" t="e">
        <f>IF(N18&lt;I18,D18/I18*N18*Q18/B18,D18/I18*I18*Q18/B18)</f>
        <v>#DIV/0!</v>
      </c>
      <c r="T18" s="39">
        <f t="shared" si="6"/>
        <v>0</v>
      </c>
      <c r="U18" s="39" t="e">
        <f t="shared" si="7"/>
        <v>#DIV/0!</v>
      </c>
      <c r="V18" s="40"/>
      <c r="W18" s="49" t="e">
        <f t="shared" si="8"/>
        <v>#DIV/0!</v>
      </c>
      <c r="X18" s="49" t="e">
        <f t="shared" si="11"/>
        <v>#DIV/0!</v>
      </c>
    </row>
    <row r="19" spans="1:24" ht="15" customHeight="1" x14ac:dyDescent="0.2">
      <c r="A19" s="50">
        <v>36100</v>
      </c>
      <c r="B19" s="35">
        <f t="shared" si="10"/>
        <v>0</v>
      </c>
      <c r="C19" s="35"/>
      <c r="D19" s="35"/>
      <c r="E19" s="35"/>
      <c r="F19" s="35">
        <f t="shared" si="2"/>
        <v>0</v>
      </c>
      <c r="G19" s="36"/>
      <c r="H19" s="150"/>
      <c r="I19" s="18">
        <f t="shared" si="0"/>
        <v>0</v>
      </c>
      <c r="J19" s="51"/>
      <c r="L19" s="20">
        <f t="shared" si="3"/>
        <v>0</v>
      </c>
      <c r="M19" s="18">
        <f t="shared" si="4"/>
        <v>0</v>
      </c>
      <c r="N19" s="18">
        <f t="shared" si="1"/>
        <v>0</v>
      </c>
      <c r="O19" s="18"/>
      <c r="P19" s="52">
        <v>36100</v>
      </c>
      <c r="Q19" s="39" t="e">
        <f t="shared" si="9"/>
        <v>#DIV/0!</v>
      </c>
      <c r="R19" s="39">
        <f t="shared" si="5"/>
        <v>0</v>
      </c>
      <c r="S19" s="39" t="e">
        <f>IF(N19&lt;I19,D19/I19*N19*Q19/B19,D19/I19*I19*Q19/B19)</f>
        <v>#DIV/0!</v>
      </c>
      <c r="T19" s="39">
        <f t="shared" si="6"/>
        <v>0</v>
      </c>
      <c r="U19" s="39" t="e">
        <f t="shared" si="7"/>
        <v>#DIV/0!</v>
      </c>
      <c r="V19" s="40"/>
      <c r="W19" s="49" t="e">
        <f t="shared" si="8"/>
        <v>#DIV/0!</v>
      </c>
      <c r="X19" s="49" t="e">
        <f t="shared" si="11"/>
        <v>#DIV/0!</v>
      </c>
    </row>
    <row r="20" spans="1:24" ht="15" customHeight="1" x14ac:dyDescent="0.2">
      <c r="A20" s="50">
        <v>36130</v>
      </c>
      <c r="B20" s="35">
        <f t="shared" si="10"/>
        <v>0</v>
      </c>
      <c r="C20" s="35"/>
      <c r="D20" s="35"/>
      <c r="E20" s="35"/>
      <c r="F20" s="35">
        <f t="shared" si="2"/>
        <v>0</v>
      </c>
      <c r="G20" s="36"/>
      <c r="H20" s="150"/>
      <c r="I20" s="18">
        <f t="shared" si="0"/>
        <v>0</v>
      </c>
      <c r="L20" s="20">
        <f t="shared" si="3"/>
        <v>0</v>
      </c>
      <c r="M20" s="18">
        <f t="shared" si="4"/>
        <v>0</v>
      </c>
      <c r="N20" s="18">
        <f t="shared" si="1"/>
        <v>0</v>
      </c>
      <c r="O20" s="18"/>
      <c r="P20" s="52">
        <v>36130</v>
      </c>
      <c r="Q20" s="39" t="e">
        <f t="shared" si="9"/>
        <v>#DIV/0!</v>
      </c>
      <c r="R20" s="39">
        <f t="shared" si="5"/>
        <v>0</v>
      </c>
      <c r="S20" s="39" t="e">
        <f>IF(N20&lt;I20,D20/I20*N20*Q20/B20,D20/I20*I20*Q20/B20)</f>
        <v>#DIV/0!</v>
      </c>
      <c r="T20" s="39">
        <f t="shared" si="6"/>
        <v>0</v>
      </c>
      <c r="U20" s="39" t="e">
        <f t="shared" si="7"/>
        <v>#DIV/0!</v>
      </c>
      <c r="V20" s="40"/>
      <c r="W20" s="49" t="e">
        <f t="shared" si="8"/>
        <v>#DIV/0!</v>
      </c>
      <c r="X20" s="49" t="e">
        <f t="shared" si="11"/>
        <v>#DIV/0!</v>
      </c>
    </row>
    <row r="21" spans="1:24" ht="15" customHeight="1" x14ac:dyDescent="0.2">
      <c r="A21" s="50">
        <v>36161</v>
      </c>
      <c r="B21" s="35">
        <f t="shared" si="10"/>
        <v>0</v>
      </c>
      <c r="C21" s="35"/>
      <c r="D21" s="35"/>
      <c r="E21" s="35"/>
      <c r="F21" s="35">
        <f t="shared" si="2"/>
        <v>0</v>
      </c>
      <c r="G21" s="36"/>
      <c r="H21" s="150"/>
      <c r="I21" s="18">
        <f t="shared" si="0"/>
        <v>0</v>
      </c>
      <c r="J21" s="51"/>
      <c r="L21" s="20">
        <f t="shared" si="3"/>
        <v>0</v>
      </c>
      <c r="M21" s="18">
        <f t="shared" si="4"/>
        <v>0</v>
      </c>
      <c r="N21" s="18">
        <f t="shared" si="1"/>
        <v>0</v>
      </c>
      <c r="O21" s="18"/>
      <c r="P21" s="52">
        <v>36161</v>
      </c>
      <c r="Q21" s="39" t="e">
        <f t="shared" si="9"/>
        <v>#DIV/0!</v>
      </c>
      <c r="R21" s="39">
        <f t="shared" si="5"/>
        <v>0</v>
      </c>
      <c r="S21" s="39" t="e">
        <f>IF(N21&lt;I21,(D21/I21*22/31+D20/I20*9/31)*N21*Q21/B21,(D21/I21*22/31+D20/I20*9/31)*I21*Q21/B21)</f>
        <v>#DIV/0!</v>
      </c>
      <c r="T21" s="39">
        <f t="shared" si="6"/>
        <v>0</v>
      </c>
      <c r="U21" s="39" t="e">
        <f t="shared" si="7"/>
        <v>#DIV/0!</v>
      </c>
      <c r="V21" s="40"/>
      <c r="W21" s="49" t="e">
        <f t="shared" si="8"/>
        <v>#DIV/0!</v>
      </c>
      <c r="X21" s="49" t="e">
        <f t="shared" si="11"/>
        <v>#DIV/0!</v>
      </c>
    </row>
    <row r="22" spans="1:24" ht="15" customHeight="1" x14ac:dyDescent="0.2">
      <c r="A22" s="50">
        <v>36192</v>
      </c>
      <c r="B22" s="35">
        <f>F21</f>
        <v>0</v>
      </c>
      <c r="C22" s="35"/>
      <c r="D22" s="35"/>
      <c r="E22" s="35"/>
      <c r="F22" s="35">
        <f t="shared" si="2"/>
        <v>0</v>
      </c>
      <c r="G22" s="36"/>
      <c r="H22" s="150"/>
      <c r="I22" s="18">
        <f t="shared" si="0"/>
        <v>0</v>
      </c>
      <c r="L22" s="20">
        <f t="shared" si="3"/>
        <v>0</v>
      </c>
      <c r="M22" s="18">
        <f t="shared" si="4"/>
        <v>0</v>
      </c>
      <c r="N22" s="18">
        <f t="shared" si="1"/>
        <v>0</v>
      </c>
      <c r="O22" s="18"/>
      <c r="P22" s="52">
        <v>36192</v>
      </c>
      <c r="Q22" s="39" t="e">
        <f t="shared" si="9"/>
        <v>#DIV/0!</v>
      </c>
      <c r="R22" s="39">
        <f t="shared" si="5"/>
        <v>0</v>
      </c>
      <c r="S22" s="39" t="e">
        <f t="shared" ref="S22:S28" si="12">IF(N22&lt;I22,D22/I22*N22*Q22/B22,D22/I22*I22*Q22/B22)</f>
        <v>#DIV/0!</v>
      </c>
      <c r="T22" s="39">
        <f t="shared" si="6"/>
        <v>0</v>
      </c>
      <c r="U22" s="39" t="e">
        <f t="shared" si="7"/>
        <v>#DIV/0!</v>
      </c>
      <c r="V22" s="40"/>
      <c r="W22" s="49" t="e">
        <f t="shared" si="8"/>
        <v>#DIV/0!</v>
      </c>
      <c r="X22" s="49" t="e">
        <f>X21+W22</f>
        <v>#DIV/0!</v>
      </c>
    </row>
    <row r="23" spans="1:24" ht="15" customHeight="1" x14ac:dyDescent="0.2">
      <c r="A23" s="50">
        <v>36220</v>
      </c>
      <c r="B23" s="35">
        <f t="shared" si="10"/>
        <v>0</v>
      </c>
      <c r="C23" s="35"/>
      <c r="D23" s="35"/>
      <c r="E23" s="35"/>
      <c r="F23" s="35">
        <f t="shared" si="2"/>
        <v>0</v>
      </c>
      <c r="G23" s="36"/>
      <c r="H23" s="150"/>
      <c r="I23" s="18">
        <f t="shared" si="0"/>
        <v>0</v>
      </c>
      <c r="L23" s="20">
        <f t="shared" si="3"/>
        <v>0</v>
      </c>
      <c r="M23" s="18">
        <f t="shared" si="4"/>
        <v>0</v>
      </c>
      <c r="N23" s="18">
        <f t="shared" si="1"/>
        <v>0</v>
      </c>
      <c r="O23" s="18"/>
      <c r="P23" s="52">
        <v>36220</v>
      </c>
      <c r="Q23" s="39" t="e">
        <f t="shared" si="9"/>
        <v>#DIV/0!</v>
      </c>
      <c r="R23" s="39">
        <f t="shared" si="5"/>
        <v>0</v>
      </c>
      <c r="S23" s="39" t="e">
        <f t="shared" si="12"/>
        <v>#DIV/0!</v>
      </c>
      <c r="T23" s="39">
        <f t="shared" si="6"/>
        <v>0</v>
      </c>
      <c r="U23" s="39" t="e">
        <f t="shared" si="7"/>
        <v>#DIV/0!</v>
      </c>
      <c r="V23" s="40"/>
      <c r="W23" s="49" t="e">
        <f t="shared" si="8"/>
        <v>#DIV/0!</v>
      </c>
      <c r="X23" s="49" t="e">
        <f t="shared" si="11"/>
        <v>#DIV/0!</v>
      </c>
    </row>
    <row r="24" spans="1:24" ht="15" customHeight="1" x14ac:dyDescent="0.2">
      <c r="A24" s="50">
        <v>36251</v>
      </c>
      <c r="B24" s="35">
        <f t="shared" si="10"/>
        <v>0</v>
      </c>
      <c r="C24" s="35"/>
      <c r="D24" s="35"/>
      <c r="E24" s="35"/>
      <c r="F24" s="35">
        <f t="shared" si="2"/>
        <v>0</v>
      </c>
      <c r="G24" s="36"/>
      <c r="H24" s="150"/>
      <c r="I24" s="18">
        <f t="shared" si="0"/>
        <v>0</v>
      </c>
      <c r="J24" s="51"/>
      <c r="L24" s="20">
        <f t="shared" si="3"/>
        <v>0</v>
      </c>
      <c r="M24" s="18">
        <f t="shared" si="4"/>
        <v>0</v>
      </c>
      <c r="N24" s="18">
        <f t="shared" si="1"/>
        <v>0</v>
      </c>
      <c r="O24" s="18"/>
      <c r="P24" s="52">
        <v>36251</v>
      </c>
      <c r="Q24" s="39" t="e">
        <f t="shared" si="9"/>
        <v>#DIV/0!</v>
      </c>
      <c r="R24" s="39">
        <f t="shared" si="5"/>
        <v>0</v>
      </c>
      <c r="S24" s="39" t="e">
        <f t="shared" si="12"/>
        <v>#DIV/0!</v>
      </c>
      <c r="T24" s="39">
        <f t="shared" si="6"/>
        <v>0</v>
      </c>
      <c r="U24" s="39" t="e">
        <f t="shared" si="7"/>
        <v>#DIV/0!</v>
      </c>
      <c r="V24" s="40"/>
      <c r="W24" s="49" t="e">
        <f t="shared" si="8"/>
        <v>#DIV/0!</v>
      </c>
      <c r="X24" s="49" t="e">
        <f t="shared" si="11"/>
        <v>#DIV/0!</v>
      </c>
    </row>
    <row r="25" spans="1:24" ht="15" customHeight="1" x14ac:dyDescent="0.2">
      <c r="A25" s="50">
        <v>36281</v>
      </c>
      <c r="B25" s="35">
        <f t="shared" si="10"/>
        <v>0</v>
      </c>
      <c r="C25" s="35"/>
      <c r="D25" s="35"/>
      <c r="E25" s="35"/>
      <c r="F25" s="35">
        <f t="shared" si="2"/>
        <v>0</v>
      </c>
      <c r="G25" s="36"/>
      <c r="H25" s="150"/>
      <c r="I25" s="18">
        <f t="shared" si="0"/>
        <v>0</v>
      </c>
      <c r="L25" s="20">
        <f t="shared" si="3"/>
        <v>0</v>
      </c>
      <c r="M25" s="18">
        <f t="shared" si="4"/>
        <v>0</v>
      </c>
      <c r="N25" s="18">
        <f t="shared" si="1"/>
        <v>0</v>
      </c>
      <c r="O25" s="18"/>
      <c r="P25" s="52">
        <v>36281</v>
      </c>
      <c r="Q25" s="39" t="e">
        <f t="shared" si="9"/>
        <v>#DIV/0!</v>
      </c>
      <c r="R25" s="39">
        <f t="shared" si="5"/>
        <v>0</v>
      </c>
      <c r="S25" s="39" t="e">
        <f t="shared" si="12"/>
        <v>#DIV/0!</v>
      </c>
      <c r="T25" s="39">
        <f t="shared" si="6"/>
        <v>0</v>
      </c>
      <c r="U25" s="39" t="e">
        <f t="shared" si="7"/>
        <v>#DIV/0!</v>
      </c>
      <c r="V25" s="40"/>
      <c r="W25" s="49" t="e">
        <f t="shared" si="8"/>
        <v>#DIV/0!</v>
      </c>
      <c r="X25" s="49" t="e">
        <f t="shared" si="11"/>
        <v>#DIV/0!</v>
      </c>
    </row>
    <row r="26" spans="1:24" ht="15" customHeight="1" x14ac:dyDescent="0.2">
      <c r="A26" s="50">
        <v>36312</v>
      </c>
      <c r="B26" s="35">
        <f t="shared" si="10"/>
        <v>0</v>
      </c>
      <c r="C26" s="35"/>
      <c r="D26" s="35"/>
      <c r="E26" s="35"/>
      <c r="F26" s="35">
        <f t="shared" si="2"/>
        <v>0</v>
      </c>
      <c r="G26" s="36"/>
      <c r="H26" s="150"/>
      <c r="I26" s="18">
        <f t="shared" si="0"/>
        <v>0</v>
      </c>
      <c r="L26" s="20">
        <f t="shared" si="3"/>
        <v>0</v>
      </c>
      <c r="M26" s="18">
        <f t="shared" si="4"/>
        <v>0</v>
      </c>
      <c r="N26" s="18">
        <f t="shared" si="1"/>
        <v>0</v>
      </c>
      <c r="O26" s="18"/>
      <c r="P26" s="52">
        <v>36312</v>
      </c>
      <c r="Q26" s="39" t="e">
        <f t="shared" si="9"/>
        <v>#DIV/0!</v>
      </c>
      <c r="R26" s="39">
        <f t="shared" si="5"/>
        <v>0</v>
      </c>
      <c r="S26" s="39" t="e">
        <f t="shared" si="12"/>
        <v>#DIV/0!</v>
      </c>
      <c r="T26" s="39">
        <f t="shared" si="6"/>
        <v>0</v>
      </c>
      <c r="U26" s="39" t="e">
        <f t="shared" si="7"/>
        <v>#DIV/0!</v>
      </c>
      <c r="V26" s="40"/>
      <c r="W26" s="49" t="e">
        <f t="shared" si="8"/>
        <v>#DIV/0!</v>
      </c>
      <c r="X26" s="49" t="e">
        <f t="shared" si="11"/>
        <v>#DIV/0!</v>
      </c>
    </row>
    <row r="27" spans="1:24" ht="15" customHeight="1" x14ac:dyDescent="0.2">
      <c r="A27" s="50">
        <v>36342</v>
      </c>
      <c r="B27" s="35">
        <f t="shared" si="10"/>
        <v>0</v>
      </c>
      <c r="C27" s="35"/>
      <c r="D27" s="35"/>
      <c r="E27" s="35"/>
      <c r="F27" s="35">
        <f t="shared" si="2"/>
        <v>0</v>
      </c>
      <c r="G27" s="36"/>
      <c r="H27" s="150"/>
      <c r="I27" s="18">
        <f t="shared" si="0"/>
        <v>0</v>
      </c>
      <c r="L27" s="20">
        <f t="shared" si="3"/>
        <v>0</v>
      </c>
      <c r="M27" s="18">
        <f t="shared" si="4"/>
        <v>0</v>
      </c>
      <c r="N27" s="18">
        <f t="shared" si="1"/>
        <v>0</v>
      </c>
      <c r="O27" s="18"/>
      <c r="P27" s="52">
        <v>36342</v>
      </c>
      <c r="Q27" s="39" t="e">
        <f t="shared" si="9"/>
        <v>#DIV/0!</v>
      </c>
      <c r="R27" s="39">
        <f t="shared" si="5"/>
        <v>0</v>
      </c>
      <c r="S27" s="39" t="e">
        <f t="shared" si="12"/>
        <v>#DIV/0!</v>
      </c>
      <c r="T27" s="39">
        <f t="shared" si="6"/>
        <v>0</v>
      </c>
      <c r="U27" s="39" t="e">
        <f t="shared" si="7"/>
        <v>#DIV/0!</v>
      </c>
      <c r="V27" s="40"/>
      <c r="W27" s="49" t="e">
        <f t="shared" si="8"/>
        <v>#DIV/0!</v>
      </c>
      <c r="X27" s="49" t="e">
        <f t="shared" si="11"/>
        <v>#DIV/0!</v>
      </c>
    </row>
    <row r="28" spans="1:24" ht="15" customHeight="1" x14ac:dyDescent="0.2">
      <c r="A28" s="50">
        <v>36373</v>
      </c>
      <c r="B28" s="35">
        <f t="shared" si="10"/>
        <v>0</v>
      </c>
      <c r="C28" s="35"/>
      <c r="D28" s="35"/>
      <c r="E28" s="35"/>
      <c r="F28" s="35">
        <f t="shared" si="2"/>
        <v>0</v>
      </c>
      <c r="G28" s="36"/>
      <c r="H28" s="150"/>
      <c r="I28" s="18">
        <f t="shared" si="0"/>
        <v>0</v>
      </c>
      <c r="L28" s="20">
        <f t="shared" si="3"/>
        <v>0</v>
      </c>
      <c r="M28" s="18">
        <f t="shared" si="4"/>
        <v>0</v>
      </c>
      <c r="N28" s="18">
        <f t="shared" si="1"/>
        <v>0</v>
      </c>
      <c r="O28" s="18"/>
      <c r="P28" s="52">
        <v>36373</v>
      </c>
      <c r="Q28" s="39" t="e">
        <f t="shared" si="9"/>
        <v>#DIV/0!</v>
      </c>
      <c r="R28" s="39">
        <f t="shared" si="5"/>
        <v>0</v>
      </c>
      <c r="S28" s="39" t="e">
        <f t="shared" si="12"/>
        <v>#DIV/0!</v>
      </c>
      <c r="T28" s="39">
        <f t="shared" si="6"/>
        <v>0</v>
      </c>
      <c r="U28" s="39" t="e">
        <f t="shared" si="7"/>
        <v>#DIV/0!</v>
      </c>
      <c r="V28" s="40"/>
      <c r="W28" s="49" t="e">
        <f t="shared" si="8"/>
        <v>#DIV/0!</v>
      </c>
      <c r="X28" s="49" t="e">
        <f t="shared" si="11"/>
        <v>#DIV/0!</v>
      </c>
    </row>
    <row r="29" spans="1:24" ht="15" customHeight="1" x14ac:dyDescent="0.2">
      <c r="A29" s="50">
        <v>36404</v>
      </c>
      <c r="B29" s="35">
        <f t="shared" si="10"/>
        <v>0</v>
      </c>
      <c r="C29" s="35"/>
      <c r="D29" s="35"/>
      <c r="E29" s="35"/>
      <c r="F29" s="35">
        <f t="shared" si="2"/>
        <v>0</v>
      </c>
      <c r="G29" s="36"/>
      <c r="H29" s="150"/>
      <c r="I29" s="18">
        <f t="shared" si="0"/>
        <v>0</v>
      </c>
      <c r="J29" s="51"/>
      <c r="L29" s="20">
        <f t="shared" si="3"/>
        <v>0</v>
      </c>
      <c r="M29" s="18">
        <f t="shared" si="4"/>
        <v>0</v>
      </c>
      <c r="N29" s="18">
        <f t="shared" si="1"/>
        <v>0</v>
      </c>
      <c r="O29" s="18"/>
      <c r="P29" s="52">
        <v>36404</v>
      </c>
      <c r="Q29" s="39" t="e">
        <f t="shared" si="9"/>
        <v>#DIV/0!</v>
      </c>
      <c r="R29" s="39">
        <f t="shared" si="5"/>
        <v>0</v>
      </c>
      <c r="S29" s="39" t="e">
        <f>IF(N29&lt;I29,(D29/I29*15/31+D28/I28*16/31)*N29*Q29/B29,(D29/I29*15/31+D28/I28*16/31)*I29*Q29/B29)</f>
        <v>#DIV/0!</v>
      </c>
      <c r="T29" s="39">
        <f t="shared" si="6"/>
        <v>0</v>
      </c>
      <c r="U29" s="39" t="e">
        <f t="shared" si="7"/>
        <v>#DIV/0!</v>
      </c>
      <c r="V29" s="40"/>
      <c r="W29" s="49" t="e">
        <f t="shared" si="8"/>
        <v>#DIV/0!</v>
      </c>
      <c r="X29" s="49" t="e">
        <f t="shared" si="11"/>
        <v>#DIV/0!</v>
      </c>
    </row>
    <row r="30" spans="1:24" ht="15" customHeight="1" x14ac:dyDescent="0.2">
      <c r="A30" s="50">
        <v>36434</v>
      </c>
      <c r="B30" s="35">
        <f t="shared" si="10"/>
        <v>0</v>
      </c>
      <c r="C30" s="35"/>
      <c r="D30" s="35"/>
      <c r="E30" s="35"/>
      <c r="F30" s="35">
        <f t="shared" si="2"/>
        <v>0</v>
      </c>
      <c r="G30" s="36"/>
      <c r="H30" s="150"/>
      <c r="I30" s="18">
        <f t="shared" si="0"/>
        <v>0</v>
      </c>
      <c r="L30" s="20">
        <f t="shared" si="3"/>
        <v>0</v>
      </c>
      <c r="M30" s="18">
        <f t="shared" si="4"/>
        <v>0</v>
      </c>
      <c r="N30" s="18">
        <f t="shared" si="1"/>
        <v>0</v>
      </c>
      <c r="O30" s="18"/>
      <c r="P30" s="52">
        <v>36434</v>
      </c>
      <c r="Q30" s="39" t="e">
        <f t="shared" si="9"/>
        <v>#DIV/0!</v>
      </c>
      <c r="R30" s="39">
        <f t="shared" si="5"/>
        <v>0</v>
      </c>
      <c r="S30" s="39" t="e">
        <f t="shared" ref="S30:S35" si="13">IF(N30&lt;I30,D30/I30*N30*Q30/B30,D30/I30*I30*Q30/B30)</f>
        <v>#DIV/0!</v>
      </c>
      <c r="T30" s="39">
        <f t="shared" si="6"/>
        <v>0</v>
      </c>
      <c r="U30" s="39" t="e">
        <f t="shared" si="7"/>
        <v>#DIV/0!</v>
      </c>
      <c r="V30" s="40"/>
      <c r="W30" s="49" t="e">
        <f t="shared" si="8"/>
        <v>#DIV/0!</v>
      </c>
      <c r="X30" s="49" t="e">
        <f t="shared" si="11"/>
        <v>#DIV/0!</v>
      </c>
    </row>
    <row r="31" spans="1:24" ht="15" customHeight="1" x14ac:dyDescent="0.2">
      <c r="A31" s="50">
        <v>36465</v>
      </c>
      <c r="B31" s="35">
        <f t="shared" si="10"/>
        <v>0</v>
      </c>
      <c r="C31" s="35"/>
      <c r="D31" s="35"/>
      <c r="E31" s="35"/>
      <c r="F31" s="35">
        <f t="shared" si="2"/>
        <v>0</v>
      </c>
      <c r="G31" s="36"/>
      <c r="H31" s="150"/>
      <c r="I31" s="18">
        <f t="shared" si="0"/>
        <v>0</v>
      </c>
      <c r="L31" s="20">
        <f t="shared" si="3"/>
        <v>0</v>
      </c>
      <c r="M31" s="18">
        <f t="shared" si="4"/>
        <v>0</v>
      </c>
      <c r="N31" s="18">
        <f t="shared" si="1"/>
        <v>0</v>
      </c>
      <c r="O31" s="18"/>
      <c r="P31" s="52">
        <v>36465</v>
      </c>
      <c r="Q31" s="39" t="e">
        <f t="shared" si="9"/>
        <v>#DIV/0!</v>
      </c>
      <c r="R31" s="39">
        <f t="shared" si="5"/>
        <v>0</v>
      </c>
      <c r="S31" s="39" t="e">
        <f t="shared" si="13"/>
        <v>#DIV/0!</v>
      </c>
      <c r="T31" s="39">
        <f t="shared" si="6"/>
        <v>0</v>
      </c>
      <c r="U31" s="39" t="e">
        <f t="shared" si="7"/>
        <v>#DIV/0!</v>
      </c>
      <c r="V31" s="40"/>
      <c r="W31" s="49" t="e">
        <f t="shared" si="8"/>
        <v>#DIV/0!</v>
      </c>
      <c r="X31" s="49" t="e">
        <f t="shared" si="11"/>
        <v>#DIV/0!</v>
      </c>
    </row>
    <row r="32" spans="1:24" ht="15" customHeight="1" x14ac:dyDescent="0.2">
      <c r="A32" s="50">
        <v>36495</v>
      </c>
      <c r="B32" s="35">
        <f t="shared" si="10"/>
        <v>0</v>
      </c>
      <c r="C32" s="35"/>
      <c r="D32" s="35"/>
      <c r="E32" s="35"/>
      <c r="F32" s="35">
        <f t="shared" si="2"/>
        <v>0</v>
      </c>
      <c r="G32" s="36"/>
      <c r="H32" s="150"/>
      <c r="I32" s="18">
        <f t="shared" si="0"/>
        <v>0</v>
      </c>
      <c r="J32" s="51"/>
      <c r="L32" s="20">
        <f t="shared" si="3"/>
        <v>0</v>
      </c>
      <c r="M32" s="18">
        <f t="shared" si="4"/>
        <v>0</v>
      </c>
      <c r="N32" s="18">
        <f t="shared" si="1"/>
        <v>0</v>
      </c>
      <c r="O32" s="18"/>
      <c r="P32" s="52">
        <v>36495</v>
      </c>
      <c r="Q32" s="39" t="e">
        <f t="shared" si="9"/>
        <v>#DIV/0!</v>
      </c>
      <c r="R32" s="39">
        <f t="shared" si="5"/>
        <v>0</v>
      </c>
      <c r="S32" s="39" t="e">
        <f t="shared" si="13"/>
        <v>#DIV/0!</v>
      </c>
      <c r="T32" s="39">
        <f t="shared" si="6"/>
        <v>0</v>
      </c>
      <c r="U32" s="39" t="e">
        <f t="shared" si="7"/>
        <v>#DIV/0!</v>
      </c>
      <c r="V32" s="40"/>
      <c r="W32" s="49" t="e">
        <f t="shared" si="8"/>
        <v>#DIV/0!</v>
      </c>
      <c r="X32" s="49" t="e">
        <f t="shared" si="11"/>
        <v>#DIV/0!</v>
      </c>
    </row>
    <row r="33" spans="1:24" ht="15" customHeight="1" x14ac:dyDescent="0.2">
      <c r="A33" s="50">
        <v>36526</v>
      </c>
      <c r="B33" s="35">
        <f t="shared" si="10"/>
        <v>0</v>
      </c>
      <c r="C33" s="35"/>
      <c r="D33" s="35"/>
      <c r="E33" s="35"/>
      <c r="F33" s="35">
        <f t="shared" si="2"/>
        <v>0</v>
      </c>
      <c r="G33" s="36"/>
      <c r="H33" s="150"/>
      <c r="I33" s="18">
        <f t="shared" si="0"/>
        <v>0</v>
      </c>
      <c r="L33" s="20">
        <f t="shared" si="3"/>
        <v>0</v>
      </c>
      <c r="M33" s="18">
        <f t="shared" si="4"/>
        <v>0</v>
      </c>
      <c r="N33" s="18">
        <f t="shared" si="1"/>
        <v>0</v>
      </c>
      <c r="O33" s="18"/>
      <c r="P33" s="52">
        <v>36526</v>
      </c>
      <c r="Q33" s="39" t="e">
        <f t="shared" si="9"/>
        <v>#DIV/0!</v>
      </c>
      <c r="R33" s="39">
        <f t="shared" si="5"/>
        <v>0</v>
      </c>
      <c r="S33" s="39" t="e">
        <f t="shared" si="13"/>
        <v>#DIV/0!</v>
      </c>
      <c r="T33" s="39">
        <f t="shared" si="6"/>
        <v>0</v>
      </c>
      <c r="U33" s="39" t="e">
        <f t="shared" si="7"/>
        <v>#DIV/0!</v>
      </c>
      <c r="V33" s="40"/>
      <c r="W33" s="49" t="e">
        <f t="shared" si="8"/>
        <v>#DIV/0!</v>
      </c>
      <c r="X33" s="49" t="e">
        <f t="shared" si="11"/>
        <v>#DIV/0!</v>
      </c>
    </row>
    <row r="34" spans="1:24" ht="15" customHeight="1" x14ac:dyDescent="0.2">
      <c r="A34" s="50">
        <v>36557</v>
      </c>
      <c r="B34" s="35">
        <f t="shared" si="10"/>
        <v>0</v>
      </c>
      <c r="C34" s="35"/>
      <c r="D34" s="35"/>
      <c r="E34" s="35"/>
      <c r="F34" s="35">
        <f t="shared" si="2"/>
        <v>0</v>
      </c>
      <c r="G34" s="36"/>
      <c r="H34" s="150"/>
      <c r="I34" s="18">
        <f t="shared" si="0"/>
        <v>0</v>
      </c>
      <c r="L34" s="20">
        <f t="shared" si="3"/>
        <v>0</v>
      </c>
      <c r="M34" s="18">
        <f t="shared" si="4"/>
        <v>0</v>
      </c>
      <c r="N34" s="18">
        <f t="shared" si="1"/>
        <v>0</v>
      </c>
      <c r="O34" s="18"/>
      <c r="P34" s="52">
        <v>36557</v>
      </c>
      <c r="Q34" s="39" t="e">
        <f t="shared" si="9"/>
        <v>#DIV/0!</v>
      </c>
      <c r="R34" s="39">
        <f t="shared" si="5"/>
        <v>0</v>
      </c>
      <c r="S34" s="39" t="e">
        <f t="shared" si="13"/>
        <v>#DIV/0!</v>
      </c>
      <c r="T34" s="39">
        <f t="shared" si="6"/>
        <v>0</v>
      </c>
      <c r="U34" s="39" t="e">
        <f t="shared" si="7"/>
        <v>#DIV/0!</v>
      </c>
      <c r="V34" s="40"/>
      <c r="W34" s="49" t="e">
        <f t="shared" si="8"/>
        <v>#DIV/0!</v>
      </c>
      <c r="X34" s="49" t="e">
        <f t="shared" si="11"/>
        <v>#DIV/0!</v>
      </c>
    </row>
    <row r="35" spans="1:24" ht="15" customHeight="1" x14ac:dyDescent="0.2">
      <c r="A35" s="50">
        <v>36586</v>
      </c>
      <c r="B35" s="35">
        <f t="shared" si="10"/>
        <v>0</v>
      </c>
      <c r="C35" s="35"/>
      <c r="D35" s="35"/>
      <c r="E35" s="35"/>
      <c r="F35" s="35">
        <f t="shared" si="2"/>
        <v>0</v>
      </c>
      <c r="G35" s="36"/>
      <c r="H35" s="150"/>
      <c r="I35" s="18">
        <f t="shared" si="0"/>
        <v>0</v>
      </c>
      <c r="L35" s="20">
        <f t="shared" si="3"/>
        <v>0</v>
      </c>
      <c r="M35" s="18">
        <f t="shared" si="4"/>
        <v>0</v>
      </c>
      <c r="N35" s="18">
        <f t="shared" si="1"/>
        <v>0</v>
      </c>
      <c r="O35" s="18"/>
      <c r="P35" s="52">
        <v>36586</v>
      </c>
      <c r="Q35" s="39" t="e">
        <f t="shared" si="9"/>
        <v>#DIV/0!</v>
      </c>
      <c r="R35" s="39">
        <f t="shared" si="5"/>
        <v>0</v>
      </c>
      <c r="S35" s="39" t="e">
        <f t="shared" si="13"/>
        <v>#DIV/0!</v>
      </c>
      <c r="T35" s="39">
        <f t="shared" si="6"/>
        <v>0</v>
      </c>
      <c r="U35" s="39" t="e">
        <f t="shared" si="7"/>
        <v>#DIV/0!</v>
      </c>
      <c r="V35" s="40"/>
      <c r="W35" s="49" t="e">
        <f t="shared" si="8"/>
        <v>#DIV/0!</v>
      </c>
      <c r="X35" s="49" t="e">
        <f t="shared" si="11"/>
        <v>#DIV/0!</v>
      </c>
    </row>
    <row r="36" spans="1:24" ht="15" customHeight="1" x14ac:dyDescent="0.2">
      <c r="A36" s="50">
        <v>36617</v>
      </c>
      <c r="B36" s="35">
        <f t="shared" si="10"/>
        <v>0</v>
      </c>
      <c r="C36" s="35"/>
      <c r="D36" s="35"/>
      <c r="E36" s="35"/>
      <c r="F36" s="35">
        <f t="shared" si="2"/>
        <v>0</v>
      </c>
      <c r="G36" s="36"/>
      <c r="H36" s="150"/>
      <c r="I36" s="18">
        <f t="shared" si="0"/>
        <v>0</v>
      </c>
      <c r="J36" s="51"/>
      <c r="L36" s="20">
        <f t="shared" si="3"/>
        <v>0</v>
      </c>
      <c r="M36" s="18">
        <f t="shared" si="4"/>
        <v>0</v>
      </c>
      <c r="N36" s="18">
        <f t="shared" si="1"/>
        <v>0</v>
      </c>
      <c r="O36" s="18"/>
      <c r="P36" s="52">
        <v>36617</v>
      </c>
      <c r="Q36" s="39" t="e">
        <f t="shared" si="9"/>
        <v>#DIV/0!</v>
      </c>
      <c r="R36" s="39">
        <f t="shared" si="5"/>
        <v>0</v>
      </c>
      <c r="S36" s="39" t="e">
        <f>IF(N36&lt;I36,(D36/I36*3/31+D35/I35*28/31)*N36*Q36/B36,(D36/I36*3/31+D35/I35*28/31)*I36*Q36/B36)</f>
        <v>#DIV/0!</v>
      </c>
      <c r="T36" s="39">
        <f t="shared" si="6"/>
        <v>0</v>
      </c>
      <c r="U36" s="39" t="e">
        <f t="shared" si="7"/>
        <v>#DIV/0!</v>
      </c>
      <c r="V36" s="40"/>
      <c r="W36" s="49" t="e">
        <f t="shared" si="8"/>
        <v>#DIV/0!</v>
      </c>
      <c r="X36" s="49" t="e">
        <f t="shared" si="11"/>
        <v>#DIV/0!</v>
      </c>
    </row>
    <row r="37" spans="1:24" ht="15" customHeight="1" x14ac:dyDescent="0.2">
      <c r="A37" s="50">
        <v>36647</v>
      </c>
      <c r="B37" s="35">
        <f>F36</f>
        <v>0</v>
      </c>
      <c r="C37" s="35"/>
      <c r="D37" s="35"/>
      <c r="E37" s="35"/>
      <c r="F37" s="35">
        <f t="shared" si="2"/>
        <v>0</v>
      </c>
      <c r="G37" s="36"/>
      <c r="H37" s="150"/>
      <c r="I37" s="18">
        <f t="shared" si="0"/>
        <v>0</v>
      </c>
      <c r="L37" s="20">
        <f t="shared" si="3"/>
        <v>0</v>
      </c>
      <c r="M37" s="18">
        <f t="shared" si="4"/>
        <v>0</v>
      </c>
      <c r="N37" s="18">
        <f t="shared" si="1"/>
        <v>0</v>
      </c>
      <c r="O37" s="18"/>
      <c r="P37" s="52">
        <v>36647</v>
      </c>
      <c r="Q37" s="39" t="e">
        <f t="shared" si="9"/>
        <v>#DIV/0!</v>
      </c>
      <c r="R37" s="39">
        <f t="shared" si="5"/>
        <v>0</v>
      </c>
      <c r="S37" s="39" t="e">
        <f>IF(N37&lt;I37,D37/I37*N37*Q37/B37,D37/I37*I37*Q37/B37)</f>
        <v>#DIV/0!</v>
      </c>
      <c r="T37" s="39">
        <f t="shared" si="6"/>
        <v>0</v>
      </c>
      <c r="U37" s="39" t="e">
        <f t="shared" si="7"/>
        <v>#DIV/0!</v>
      </c>
      <c r="V37" s="40"/>
      <c r="W37" s="49" t="e">
        <f t="shared" si="8"/>
        <v>#DIV/0!</v>
      </c>
      <c r="X37" s="49" t="e">
        <f>X36+W37</f>
        <v>#DIV/0!</v>
      </c>
    </row>
    <row r="38" spans="1:24" ht="15" customHeight="1" x14ac:dyDescent="0.2">
      <c r="A38" s="50">
        <v>36678</v>
      </c>
      <c r="B38" s="35">
        <f t="shared" si="10"/>
        <v>0</v>
      </c>
      <c r="C38" s="35"/>
      <c r="D38" s="35"/>
      <c r="E38" s="35"/>
      <c r="F38" s="35">
        <f t="shared" si="2"/>
        <v>0</v>
      </c>
      <c r="G38" s="36"/>
      <c r="H38" s="150"/>
      <c r="I38" s="18">
        <f t="shared" si="0"/>
        <v>0</v>
      </c>
      <c r="J38" s="51"/>
      <c r="L38" s="20">
        <f t="shared" si="3"/>
        <v>0</v>
      </c>
      <c r="M38" s="18">
        <f t="shared" si="4"/>
        <v>0</v>
      </c>
      <c r="N38" s="18">
        <f t="shared" si="1"/>
        <v>0</v>
      </c>
      <c r="O38" s="18"/>
      <c r="P38" s="52">
        <v>36678</v>
      </c>
      <c r="Q38" s="39" t="e">
        <f t="shared" si="9"/>
        <v>#DIV/0!</v>
      </c>
      <c r="R38" s="39">
        <f t="shared" si="5"/>
        <v>0</v>
      </c>
      <c r="S38" s="39" t="e">
        <f>IF(N38&lt;I38,(D38/I38*30/31+D37/I37*1/31)*N38*Q38/B38,(D38/I38*30/31+D37/I37*1/31)*I38*Q38/B38)</f>
        <v>#DIV/0!</v>
      </c>
      <c r="T38" s="39">
        <f t="shared" si="6"/>
        <v>0</v>
      </c>
      <c r="U38" s="39" t="e">
        <f t="shared" si="7"/>
        <v>#DIV/0!</v>
      </c>
      <c r="V38" s="40"/>
      <c r="W38" s="49" t="e">
        <f t="shared" si="8"/>
        <v>#DIV/0!</v>
      </c>
      <c r="X38" s="49" t="e">
        <f t="shared" si="11"/>
        <v>#DIV/0!</v>
      </c>
    </row>
    <row r="39" spans="1:24" ht="15" customHeight="1" x14ac:dyDescent="0.2">
      <c r="A39" s="50">
        <v>36708</v>
      </c>
      <c r="B39" s="35">
        <f t="shared" si="10"/>
        <v>0</v>
      </c>
      <c r="C39" s="35"/>
      <c r="D39" s="35"/>
      <c r="E39" s="35"/>
      <c r="F39" s="35">
        <f t="shared" si="2"/>
        <v>0</v>
      </c>
      <c r="G39" s="36"/>
      <c r="H39" s="150"/>
      <c r="I39" s="18">
        <f t="shared" si="0"/>
        <v>0</v>
      </c>
      <c r="L39" s="20">
        <f t="shared" si="3"/>
        <v>0</v>
      </c>
      <c r="M39" s="18">
        <f t="shared" si="4"/>
        <v>0</v>
      </c>
      <c r="N39" s="18">
        <f t="shared" si="1"/>
        <v>0</v>
      </c>
      <c r="O39" s="18"/>
      <c r="P39" s="52">
        <v>36708</v>
      </c>
      <c r="Q39" s="39" t="e">
        <f t="shared" si="9"/>
        <v>#DIV/0!</v>
      </c>
      <c r="R39" s="39">
        <f t="shared" si="5"/>
        <v>0</v>
      </c>
      <c r="S39" s="39" t="e">
        <f t="shared" ref="S39:S70" si="14">IF(N39&lt;I39,D39/I39*N39*Q39/B39,D39/I39*I39*Q39/B39)</f>
        <v>#DIV/0!</v>
      </c>
      <c r="T39" s="39">
        <f t="shared" si="6"/>
        <v>0</v>
      </c>
      <c r="U39" s="39" t="e">
        <f t="shared" si="7"/>
        <v>#DIV/0!</v>
      </c>
      <c r="V39" s="40"/>
      <c r="W39" s="49" t="e">
        <f t="shared" si="8"/>
        <v>#DIV/0!</v>
      </c>
      <c r="X39" s="49" t="e">
        <f t="shared" si="11"/>
        <v>#DIV/0!</v>
      </c>
    </row>
    <row r="40" spans="1:24" ht="15" customHeight="1" x14ac:dyDescent="0.2">
      <c r="A40" s="50">
        <v>36739</v>
      </c>
      <c r="B40" s="35">
        <f t="shared" si="10"/>
        <v>0</v>
      </c>
      <c r="C40" s="35"/>
      <c r="D40" s="35"/>
      <c r="E40" s="35"/>
      <c r="F40" s="35">
        <f t="shared" si="2"/>
        <v>0</v>
      </c>
      <c r="G40" s="36"/>
      <c r="H40" s="150"/>
      <c r="I40" s="18">
        <f t="shared" si="0"/>
        <v>0</v>
      </c>
      <c r="L40" s="20">
        <f t="shared" si="3"/>
        <v>0</v>
      </c>
      <c r="M40" s="18">
        <f t="shared" si="4"/>
        <v>0</v>
      </c>
      <c r="N40" s="18">
        <f t="shared" si="1"/>
        <v>0</v>
      </c>
      <c r="O40" s="18"/>
      <c r="P40" s="52">
        <v>36739</v>
      </c>
      <c r="Q40" s="39" t="e">
        <f t="shared" si="9"/>
        <v>#DIV/0!</v>
      </c>
      <c r="R40" s="39">
        <f t="shared" si="5"/>
        <v>0</v>
      </c>
      <c r="S40" s="39" t="e">
        <f t="shared" si="14"/>
        <v>#DIV/0!</v>
      </c>
      <c r="T40" s="39">
        <f t="shared" si="6"/>
        <v>0</v>
      </c>
      <c r="U40" s="39" t="e">
        <f t="shared" si="7"/>
        <v>#DIV/0!</v>
      </c>
      <c r="V40" s="40"/>
      <c r="W40" s="49" t="e">
        <f t="shared" si="8"/>
        <v>#DIV/0!</v>
      </c>
      <c r="X40" s="49" t="e">
        <f t="shared" si="11"/>
        <v>#DIV/0!</v>
      </c>
    </row>
    <row r="41" spans="1:24" ht="15" customHeight="1" x14ac:dyDescent="0.2">
      <c r="A41" s="50">
        <v>36770</v>
      </c>
      <c r="B41" s="35">
        <f t="shared" si="10"/>
        <v>0</v>
      </c>
      <c r="C41" s="35"/>
      <c r="D41" s="35"/>
      <c r="E41" s="35"/>
      <c r="F41" s="35">
        <f t="shared" si="2"/>
        <v>0</v>
      </c>
      <c r="G41" s="36"/>
      <c r="H41" s="150"/>
      <c r="I41" s="18">
        <f t="shared" si="0"/>
        <v>0</v>
      </c>
      <c r="L41" s="20">
        <f t="shared" si="3"/>
        <v>0</v>
      </c>
      <c r="M41" s="18">
        <f t="shared" si="4"/>
        <v>0</v>
      </c>
      <c r="N41" s="18">
        <f t="shared" si="1"/>
        <v>0</v>
      </c>
      <c r="O41" s="18"/>
      <c r="P41" s="52">
        <v>36770</v>
      </c>
      <c r="Q41" s="39" t="e">
        <f t="shared" si="9"/>
        <v>#DIV/0!</v>
      </c>
      <c r="R41" s="39">
        <f t="shared" si="5"/>
        <v>0</v>
      </c>
      <c r="S41" s="39" t="e">
        <f t="shared" si="14"/>
        <v>#DIV/0!</v>
      </c>
      <c r="T41" s="39">
        <f t="shared" si="6"/>
        <v>0</v>
      </c>
      <c r="U41" s="39" t="e">
        <f t="shared" si="7"/>
        <v>#DIV/0!</v>
      </c>
      <c r="V41" s="40"/>
      <c r="W41" s="49" t="e">
        <f t="shared" si="8"/>
        <v>#DIV/0!</v>
      </c>
      <c r="X41" s="49" t="e">
        <f t="shared" si="11"/>
        <v>#DIV/0!</v>
      </c>
    </row>
    <row r="42" spans="1:24" ht="15" customHeight="1" x14ac:dyDescent="0.2">
      <c r="A42" s="50">
        <v>36800</v>
      </c>
      <c r="B42" s="35">
        <f t="shared" si="10"/>
        <v>0</v>
      </c>
      <c r="C42" s="35"/>
      <c r="D42" s="35"/>
      <c r="E42" s="35"/>
      <c r="F42" s="35">
        <f t="shared" si="2"/>
        <v>0</v>
      </c>
      <c r="G42" s="36"/>
      <c r="H42" s="150"/>
      <c r="I42" s="18">
        <f t="shared" si="0"/>
        <v>0</v>
      </c>
      <c r="L42" s="20">
        <f t="shared" si="3"/>
        <v>0</v>
      </c>
      <c r="M42" s="18">
        <f t="shared" si="4"/>
        <v>0</v>
      </c>
      <c r="N42" s="18">
        <f t="shared" si="1"/>
        <v>0</v>
      </c>
      <c r="O42" s="18"/>
      <c r="P42" s="52">
        <v>36800</v>
      </c>
      <c r="Q42" s="39" t="e">
        <f t="shared" si="9"/>
        <v>#DIV/0!</v>
      </c>
      <c r="R42" s="39">
        <f t="shared" si="5"/>
        <v>0</v>
      </c>
      <c r="S42" s="39" t="e">
        <f t="shared" si="14"/>
        <v>#DIV/0!</v>
      </c>
      <c r="T42" s="39">
        <f t="shared" si="6"/>
        <v>0</v>
      </c>
      <c r="U42" s="39" t="e">
        <f t="shared" si="7"/>
        <v>#DIV/0!</v>
      </c>
      <c r="V42" s="40"/>
      <c r="W42" s="49" t="e">
        <f t="shared" si="8"/>
        <v>#DIV/0!</v>
      </c>
      <c r="X42" s="49" t="e">
        <f t="shared" si="11"/>
        <v>#DIV/0!</v>
      </c>
    </row>
    <row r="43" spans="1:24" ht="15" customHeight="1" x14ac:dyDescent="0.2">
      <c r="A43" s="50">
        <v>36831</v>
      </c>
      <c r="B43" s="35">
        <f t="shared" si="10"/>
        <v>0</v>
      </c>
      <c r="C43" s="35"/>
      <c r="D43" s="35"/>
      <c r="E43" s="35"/>
      <c r="F43" s="35">
        <f t="shared" si="2"/>
        <v>0</v>
      </c>
      <c r="G43" s="36"/>
      <c r="H43" s="150"/>
      <c r="I43" s="18">
        <f t="shared" si="0"/>
        <v>0</v>
      </c>
      <c r="L43" s="20">
        <f t="shared" si="3"/>
        <v>0</v>
      </c>
      <c r="M43" s="18">
        <f t="shared" si="4"/>
        <v>0</v>
      </c>
      <c r="N43" s="18">
        <f t="shared" si="1"/>
        <v>0</v>
      </c>
      <c r="O43" s="18"/>
      <c r="P43" s="52">
        <v>36831</v>
      </c>
      <c r="Q43" s="39" t="e">
        <f t="shared" si="9"/>
        <v>#DIV/0!</v>
      </c>
      <c r="R43" s="39">
        <f t="shared" si="5"/>
        <v>0</v>
      </c>
      <c r="S43" s="39" t="e">
        <f t="shared" si="14"/>
        <v>#DIV/0!</v>
      </c>
      <c r="T43" s="39">
        <f t="shared" si="6"/>
        <v>0</v>
      </c>
      <c r="U43" s="39" t="e">
        <f t="shared" si="7"/>
        <v>#DIV/0!</v>
      </c>
      <c r="V43" s="40"/>
      <c r="W43" s="49" t="e">
        <f t="shared" si="8"/>
        <v>#DIV/0!</v>
      </c>
      <c r="X43" s="49" t="e">
        <f t="shared" si="11"/>
        <v>#DIV/0!</v>
      </c>
    </row>
    <row r="44" spans="1:24" ht="15" customHeight="1" x14ac:dyDescent="0.2">
      <c r="A44" s="50">
        <v>36861</v>
      </c>
      <c r="B44" s="35">
        <f t="shared" si="10"/>
        <v>0</v>
      </c>
      <c r="C44" s="35"/>
      <c r="D44" s="35"/>
      <c r="E44" s="35"/>
      <c r="F44" s="35">
        <f t="shared" si="2"/>
        <v>0</v>
      </c>
      <c r="G44" s="36"/>
      <c r="H44" s="150"/>
      <c r="I44" s="18">
        <f t="shared" si="0"/>
        <v>0</v>
      </c>
      <c r="L44" s="20">
        <f t="shared" si="3"/>
        <v>0</v>
      </c>
      <c r="M44" s="18">
        <f t="shared" si="4"/>
        <v>0</v>
      </c>
      <c r="N44" s="18">
        <f t="shared" si="1"/>
        <v>0</v>
      </c>
      <c r="O44" s="18"/>
      <c r="P44" s="52">
        <v>36861</v>
      </c>
      <c r="Q44" s="39" t="e">
        <f t="shared" si="9"/>
        <v>#DIV/0!</v>
      </c>
      <c r="R44" s="39">
        <f t="shared" si="5"/>
        <v>0</v>
      </c>
      <c r="S44" s="39" t="e">
        <f t="shared" si="14"/>
        <v>#DIV/0!</v>
      </c>
      <c r="T44" s="39">
        <f t="shared" si="6"/>
        <v>0</v>
      </c>
      <c r="U44" s="39" t="e">
        <f t="shared" si="7"/>
        <v>#DIV/0!</v>
      </c>
      <c r="V44" s="40"/>
      <c r="W44" s="49" t="e">
        <f t="shared" si="8"/>
        <v>#DIV/0!</v>
      </c>
      <c r="X44" s="49" t="e">
        <f t="shared" si="11"/>
        <v>#DIV/0!</v>
      </c>
    </row>
    <row r="45" spans="1:24" ht="15" customHeight="1" x14ac:dyDescent="0.2">
      <c r="A45" s="50">
        <v>36892</v>
      </c>
      <c r="B45" s="35">
        <f t="shared" si="10"/>
        <v>0</v>
      </c>
      <c r="C45" s="35"/>
      <c r="D45" s="35"/>
      <c r="E45" s="35"/>
      <c r="F45" s="35">
        <f t="shared" si="2"/>
        <v>0</v>
      </c>
      <c r="G45" s="36"/>
      <c r="H45" s="150"/>
      <c r="I45" s="18">
        <f t="shared" si="0"/>
        <v>0</v>
      </c>
      <c r="J45" s="51"/>
      <c r="L45" s="20">
        <f t="shared" si="3"/>
        <v>0</v>
      </c>
      <c r="M45" s="18">
        <f t="shared" si="4"/>
        <v>0</v>
      </c>
      <c r="N45" s="18">
        <f t="shared" si="1"/>
        <v>0</v>
      </c>
      <c r="O45" s="18"/>
      <c r="P45" s="52">
        <v>36892</v>
      </c>
      <c r="Q45" s="39" t="e">
        <f t="shared" si="9"/>
        <v>#DIV/0!</v>
      </c>
      <c r="R45" s="39">
        <f t="shared" si="5"/>
        <v>0</v>
      </c>
      <c r="S45" s="39" t="e">
        <f t="shared" si="14"/>
        <v>#DIV/0!</v>
      </c>
      <c r="T45" s="39">
        <f t="shared" si="6"/>
        <v>0</v>
      </c>
      <c r="U45" s="39" t="e">
        <f t="shared" si="7"/>
        <v>#DIV/0!</v>
      </c>
      <c r="V45" s="40"/>
      <c r="W45" s="49" t="e">
        <f t="shared" si="8"/>
        <v>#DIV/0!</v>
      </c>
      <c r="X45" s="49" t="e">
        <f t="shared" si="11"/>
        <v>#DIV/0!</v>
      </c>
    </row>
    <row r="46" spans="1:24" ht="15" customHeight="1" x14ac:dyDescent="0.2">
      <c r="A46" s="50">
        <v>36923</v>
      </c>
      <c r="B46" s="35">
        <f t="shared" si="10"/>
        <v>0</v>
      </c>
      <c r="C46" s="35"/>
      <c r="D46" s="35"/>
      <c r="E46" s="35"/>
      <c r="F46" s="35">
        <f t="shared" si="2"/>
        <v>0</v>
      </c>
      <c r="G46" s="36"/>
      <c r="H46" s="150"/>
      <c r="I46" s="18">
        <f t="shared" si="0"/>
        <v>0</v>
      </c>
      <c r="L46" s="20">
        <f t="shared" si="3"/>
        <v>0</v>
      </c>
      <c r="M46" s="18">
        <f t="shared" si="4"/>
        <v>0</v>
      </c>
      <c r="N46" s="18">
        <f t="shared" si="1"/>
        <v>0</v>
      </c>
      <c r="O46" s="18"/>
      <c r="P46" s="52">
        <v>36923</v>
      </c>
      <c r="Q46" s="39" t="e">
        <f t="shared" si="9"/>
        <v>#DIV/0!</v>
      </c>
      <c r="R46" s="39">
        <f t="shared" si="5"/>
        <v>0</v>
      </c>
      <c r="S46" s="39" t="e">
        <f t="shared" si="14"/>
        <v>#DIV/0!</v>
      </c>
      <c r="T46" s="39">
        <f t="shared" si="6"/>
        <v>0</v>
      </c>
      <c r="U46" s="39" t="e">
        <f t="shared" si="7"/>
        <v>#DIV/0!</v>
      </c>
      <c r="V46" s="40"/>
      <c r="W46" s="49" t="e">
        <f t="shared" si="8"/>
        <v>#DIV/0!</v>
      </c>
      <c r="X46" s="49" t="e">
        <f t="shared" si="11"/>
        <v>#DIV/0!</v>
      </c>
    </row>
    <row r="47" spans="1:24" ht="15" customHeight="1" x14ac:dyDescent="0.2">
      <c r="A47" s="50">
        <v>36951</v>
      </c>
      <c r="B47" s="35">
        <f t="shared" si="10"/>
        <v>0</v>
      </c>
      <c r="C47" s="35"/>
      <c r="D47" s="35"/>
      <c r="E47" s="35"/>
      <c r="F47" s="35">
        <f t="shared" si="2"/>
        <v>0</v>
      </c>
      <c r="G47" s="36"/>
      <c r="H47" s="150"/>
      <c r="I47" s="18">
        <f t="shared" si="0"/>
        <v>0</v>
      </c>
      <c r="L47" s="20">
        <f t="shared" si="3"/>
        <v>0</v>
      </c>
      <c r="M47" s="18">
        <f t="shared" si="4"/>
        <v>0</v>
      </c>
      <c r="N47" s="18">
        <f t="shared" si="1"/>
        <v>0</v>
      </c>
      <c r="O47" s="18"/>
      <c r="P47" s="52">
        <v>36951</v>
      </c>
      <c r="Q47" s="39" t="e">
        <f t="shared" si="9"/>
        <v>#DIV/0!</v>
      </c>
      <c r="R47" s="39">
        <f t="shared" si="5"/>
        <v>0</v>
      </c>
      <c r="S47" s="39" t="e">
        <f t="shared" si="14"/>
        <v>#DIV/0!</v>
      </c>
      <c r="T47" s="39">
        <f t="shared" si="6"/>
        <v>0</v>
      </c>
      <c r="U47" s="39" t="e">
        <f t="shared" si="7"/>
        <v>#DIV/0!</v>
      </c>
      <c r="V47" s="40"/>
      <c r="W47" s="49" t="e">
        <f t="shared" si="8"/>
        <v>#DIV/0!</v>
      </c>
      <c r="X47" s="49" t="e">
        <f t="shared" si="11"/>
        <v>#DIV/0!</v>
      </c>
    </row>
    <row r="48" spans="1:24" ht="15" customHeight="1" x14ac:dyDescent="0.2">
      <c r="A48" s="50">
        <v>36982</v>
      </c>
      <c r="B48" s="35">
        <f t="shared" si="10"/>
        <v>0</v>
      </c>
      <c r="C48" s="35"/>
      <c r="D48" s="35"/>
      <c r="E48" s="35"/>
      <c r="F48" s="35">
        <f t="shared" si="2"/>
        <v>0</v>
      </c>
      <c r="G48" s="36"/>
      <c r="H48" s="150"/>
      <c r="I48" s="18">
        <f t="shared" si="0"/>
        <v>0</v>
      </c>
      <c r="L48" s="20">
        <f t="shared" si="3"/>
        <v>0</v>
      </c>
      <c r="M48" s="18">
        <f t="shared" si="4"/>
        <v>0</v>
      </c>
      <c r="N48" s="18">
        <f t="shared" si="1"/>
        <v>0</v>
      </c>
      <c r="O48" s="18"/>
      <c r="P48" s="52">
        <v>36982</v>
      </c>
      <c r="Q48" s="39" t="e">
        <f t="shared" si="9"/>
        <v>#DIV/0!</v>
      </c>
      <c r="R48" s="39">
        <f t="shared" si="5"/>
        <v>0</v>
      </c>
      <c r="S48" s="39" t="e">
        <f t="shared" si="14"/>
        <v>#DIV/0!</v>
      </c>
      <c r="T48" s="39">
        <f t="shared" si="6"/>
        <v>0</v>
      </c>
      <c r="U48" s="39" t="e">
        <f t="shared" si="7"/>
        <v>#DIV/0!</v>
      </c>
      <c r="V48" s="40"/>
      <c r="W48" s="49" t="e">
        <f t="shared" si="8"/>
        <v>#DIV/0!</v>
      </c>
      <c r="X48" s="49" t="e">
        <f t="shared" si="11"/>
        <v>#DIV/0!</v>
      </c>
    </row>
    <row r="49" spans="1:24" ht="15" customHeight="1" x14ac:dyDescent="0.2">
      <c r="A49" s="50">
        <v>37012</v>
      </c>
      <c r="B49" s="35">
        <f t="shared" si="10"/>
        <v>0</v>
      </c>
      <c r="C49" s="35"/>
      <c r="D49" s="35"/>
      <c r="E49" s="35"/>
      <c r="F49" s="35">
        <f t="shared" si="2"/>
        <v>0</v>
      </c>
      <c r="G49" s="36"/>
      <c r="H49" s="150"/>
      <c r="I49" s="18">
        <f t="shared" si="0"/>
        <v>0</v>
      </c>
      <c r="L49" s="20">
        <f t="shared" si="3"/>
        <v>0</v>
      </c>
      <c r="M49" s="18">
        <f t="shared" si="4"/>
        <v>0</v>
      </c>
      <c r="N49" s="18">
        <f t="shared" si="1"/>
        <v>0</v>
      </c>
      <c r="O49" s="18"/>
      <c r="P49" s="52">
        <v>37012</v>
      </c>
      <c r="Q49" s="39" t="e">
        <f t="shared" si="9"/>
        <v>#DIV/0!</v>
      </c>
      <c r="R49" s="39">
        <f t="shared" si="5"/>
        <v>0</v>
      </c>
      <c r="S49" s="39" t="e">
        <f t="shared" si="14"/>
        <v>#DIV/0!</v>
      </c>
      <c r="T49" s="39">
        <f t="shared" si="6"/>
        <v>0</v>
      </c>
      <c r="U49" s="39" t="e">
        <f t="shared" si="7"/>
        <v>#DIV/0!</v>
      </c>
      <c r="V49" s="40"/>
      <c r="W49" s="49" t="e">
        <f t="shared" si="8"/>
        <v>#DIV/0!</v>
      </c>
      <c r="X49" s="49" t="e">
        <f t="shared" si="11"/>
        <v>#DIV/0!</v>
      </c>
    </row>
    <row r="50" spans="1:24" ht="15" customHeight="1" x14ac:dyDescent="0.2">
      <c r="A50" s="50">
        <v>37043</v>
      </c>
      <c r="B50" s="35">
        <f t="shared" si="10"/>
        <v>0</v>
      </c>
      <c r="C50" s="35"/>
      <c r="D50" s="35"/>
      <c r="E50" s="35"/>
      <c r="F50" s="35">
        <f t="shared" si="2"/>
        <v>0</v>
      </c>
      <c r="G50" s="36"/>
      <c r="H50" s="150"/>
      <c r="I50" s="18">
        <f t="shared" si="0"/>
        <v>0</v>
      </c>
      <c r="J50" s="51"/>
      <c r="L50" s="20">
        <f t="shared" si="3"/>
        <v>0</v>
      </c>
      <c r="M50" s="18">
        <f t="shared" si="4"/>
        <v>0</v>
      </c>
      <c r="N50" s="18">
        <f t="shared" si="1"/>
        <v>0</v>
      </c>
      <c r="O50" s="18"/>
      <c r="P50" s="52">
        <v>37043</v>
      </c>
      <c r="Q50" s="39" t="e">
        <f t="shared" si="9"/>
        <v>#DIV/0!</v>
      </c>
      <c r="R50" s="39">
        <f t="shared" si="5"/>
        <v>0</v>
      </c>
      <c r="S50" s="39" t="e">
        <f t="shared" si="14"/>
        <v>#DIV/0!</v>
      </c>
      <c r="T50" s="39">
        <f t="shared" si="6"/>
        <v>0</v>
      </c>
      <c r="U50" s="39" t="e">
        <f t="shared" si="7"/>
        <v>#DIV/0!</v>
      </c>
      <c r="V50" s="40"/>
      <c r="W50" s="49" t="e">
        <f t="shared" si="8"/>
        <v>#DIV/0!</v>
      </c>
      <c r="X50" s="49" t="e">
        <f t="shared" si="11"/>
        <v>#DIV/0!</v>
      </c>
    </row>
    <row r="51" spans="1:24" ht="15" customHeight="1" x14ac:dyDescent="0.2">
      <c r="A51" s="50">
        <v>37073</v>
      </c>
      <c r="B51" s="35">
        <f t="shared" si="10"/>
        <v>0</v>
      </c>
      <c r="C51" s="35"/>
      <c r="D51" s="35"/>
      <c r="E51" s="35"/>
      <c r="F51" s="35">
        <f t="shared" si="2"/>
        <v>0</v>
      </c>
      <c r="G51" s="36"/>
      <c r="H51" s="150"/>
      <c r="I51" s="18">
        <f t="shared" si="0"/>
        <v>0</v>
      </c>
      <c r="L51" s="20">
        <f t="shared" si="3"/>
        <v>0</v>
      </c>
      <c r="M51" s="18">
        <f t="shared" si="4"/>
        <v>0</v>
      </c>
      <c r="N51" s="18">
        <f t="shared" si="1"/>
        <v>0</v>
      </c>
      <c r="O51" s="18"/>
      <c r="P51" s="52">
        <v>37073</v>
      </c>
      <c r="Q51" s="39" t="e">
        <f t="shared" si="9"/>
        <v>#DIV/0!</v>
      </c>
      <c r="R51" s="39">
        <f t="shared" si="5"/>
        <v>0</v>
      </c>
      <c r="S51" s="39" t="e">
        <f t="shared" si="14"/>
        <v>#DIV/0!</v>
      </c>
      <c r="T51" s="39">
        <f t="shared" si="6"/>
        <v>0</v>
      </c>
      <c r="U51" s="39" t="e">
        <f t="shared" si="7"/>
        <v>#DIV/0!</v>
      </c>
      <c r="V51" s="40"/>
      <c r="W51" s="49" t="e">
        <f t="shared" si="8"/>
        <v>#DIV/0!</v>
      </c>
      <c r="X51" s="49" t="e">
        <f t="shared" si="11"/>
        <v>#DIV/0!</v>
      </c>
    </row>
    <row r="52" spans="1:24" ht="15" customHeight="1" x14ac:dyDescent="0.2">
      <c r="A52" s="50">
        <v>37104</v>
      </c>
      <c r="B52" s="35">
        <f t="shared" si="10"/>
        <v>0</v>
      </c>
      <c r="C52" s="35"/>
      <c r="D52" s="35"/>
      <c r="E52" s="35"/>
      <c r="F52" s="35">
        <f t="shared" si="2"/>
        <v>0</v>
      </c>
      <c r="G52" s="36"/>
      <c r="H52" s="150"/>
      <c r="I52" s="18">
        <f t="shared" si="0"/>
        <v>0</v>
      </c>
      <c r="L52" s="20">
        <f t="shared" si="3"/>
        <v>0</v>
      </c>
      <c r="M52" s="18">
        <f t="shared" si="4"/>
        <v>0</v>
      </c>
      <c r="N52" s="18">
        <f t="shared" si="1"/>
        <v>0</v>
      </c>
      <c r="O52" s="18"/>
      <c r="P52" s="52">
        <v>37104</v>
      </c>
      <c r="Q52" s="39" t="e">
        <f t="shared" si="9"/>
        <v>#DIV/0!</v>
      </c>
      <c r="R52" s="39">
        <f t="shared" si="5"/>
        <v>0</v>
      </c>
      <c r="S52" s="39" t="e">
        <f t="shared" si="14"/>
        <v>#DIV/0!</v>
      </c>
      <c r="T52" s="39">
        <f t="shared" si="6"/>
        <v>0</v>
      </c>
      <c r="U52" s="39" t="e">
        <f t="shared" si="7"/>
        <v>#DIV/0!</v>
      </c>
      <c r="V52" s="40"/>
      <c r="W52" s="49" t="e">
        <f t="shared" si="8"/>
        <v>#DIV/0!</v>
      </c>
      <c r="X52" s="49" t="e">
        <f t="shared" si="11"/>
        <v>#DIV/0!</v>
      </c>
    </row>
    <row r="53" spans="1:24" ht="15" customHeight="1" x14ac:dyDescent="0.2">
      <c r="A53" s="50">
        <v>37135</v>
      </c>
      <c r="B53" s="35">
        <f t="shared" si="10"/>
        <v>0</v>
      </c>
      <c r="C53" s="35"/>
      <c r="D53" s="35"/>
      <c r="E53" s="35"/>
      <c r="F53" s="35">
        <f t="shared" si="2"/>
        <v>0</v>
      </c>
      <c r="G53" s="36"/>
      <c r="H53" s="150"/>
      <c r="I53" s="18">
        <f t="shared" si="0"/>
        <v>0</v>
      </c>
      <c r="L53" s="20">
        <f t="shared" si="3"/>
        <v>0</v>
      </c>
      <c r="M53" s="18">
        <f t="shared" si="4"/>
        <v>0</v>
      </c>
      <c r="N53" s="18">
        <f t="shared" si="1"/>
        <v>0</v>
      </c>
      <c r="O53" s="18"/>
      <c r="P53" s="52">
        <v>37135</v>
      </c>
      <c r="Q53" s="39" t="e">
        <f t="shared" si="9"/>
        <v>#DIV/0!</v>
      </c>
      <c r="R53" s="39">
        <f t="shared" si="5"/>
        <v>0</v>
      </c>
      <c r="S53" s="39" t="e">
        <f t="shared" si="14"/>
        <v>#DIV/0!</v>
      </c>
      <c r="T53" s="39">
        <f t="shared" si="6"/>
        <v>0</v>
      </c>
      <c r="U53" s="39" t="e">
        <f t="shared" si="7"/>
        <v>#DIV/0!</v>
      </c>
      <c r="V53" s="40"/>
      <c r="W53" s="49" t="e">
        <f t="shared" si="8"/>
        <v>#DIV/0!</v>
      </c>
      <c r="X53" s="49" t="e">
        <f t="shared" si="11"/>
        <v>#DIV/0!</v>
      </c>
    </row>
    <row r="54" spans="1:24" ht="15" customHeight="1" x14ac:dyDescent="0.2">
      <c r="A54" s="50">
        <v>37165</v>
      </c>
      <c r="B54" s="35">
        <f t="shared" si="10"/>
        <v>0</v>
      </c>
      <c r="C54" s="35"/>
      <c r="D54" s="35"/>
      <c r="E54" s="35"/>
      <c r="F54" s="35">
        <f t="shared" si="2"/>
        <v>0</v>
      </c>
      <c r="G54" s="36"/>
      <c r="H54" s="150"/>
      <c r="I54" s="18">
        <f t="shared" si="0"/>
        <v>0</v>
      </c>
      <c r="L54" s="20">
        <f t="shared" si="3"/>
        <v>0</v>
      </c>
      <c r="M54" s="18">
        <f t="shared" si="4"/>
        <v>0</v>
      </c>
      <c r="N54" s="18">
        <f t="shared" si="1"/>
        <v>0</v>
      </c>
      <c r="O54" s="18"/>
      <c r="P54" s="52">
        <v>37165</v>
      </c>
      <c r="Q54" s="39" t="e">
        <f t="shared" si="9"/>
        <v>#DIV/0!</v>
      </c>
      <c r="R54" s="39">
        <f t="shared" si="5"/>
        <v>0</v>
      </c>
      <c r="S54" s="39" t="e">
        <f t="shared" si="14"/>
        <v>#DIV/0!</v>
      </c>
      <c r="T54" s="39">
        <f t="shared" si="6"/>
        <v>0</v>
      </c>
      <c r="U54" s="39" t="e">
        <f t="shared" si="7"/>
        <v>#DIV/0!</v>
      </c>
      <c r="V54" s="40"/>
      <c r="W54" s="49" t="e">
        <f t="shared" si="8"/>
        <v>#DIV/0!</v>
      </c>
      <c r="X54" s="49" t="e">
        <f t="shared" si="11"/>
        <v>#DIV/0!</v>
      </c>
    </row>
    <row r="55" spans="1:24" ht="15" customHeight="1" x14ac:dyDescent="0.2">
      <c r="A55" s="50">
        <v>37196</v>
      </c>
      <c r="B55" s="35">
        <f t="shared" si="10"/>
        <v>0</v>
      </c>
      <c r="C55" s="35"/>
      <c r="D55" s="35"/>
      <c r="E55" s="35"/>
      <c r="F55" s="35">
        <f t="shared" si="2"/>
        <v>0</v>
      </c>
      <c r="G55" s="36"/>
      <c r="H55" s="150"/>
      <c r="I55" s="18">
        <f t="shared" si="0"/>
        <v>0</v>
      </c>
      <c r="L55" s="20">
        <f t="shared" si="3"/>
        <v>0</v>
      </c>
      <c r="M55" s="18">
        <f t="shared" si="4"/>
        <v>0</v>
      </c>
      <c r="N55" s="18">
        <f t="shared" si="1"/>
        <v>0</v>
      </c>
      <c r="O55" s="18"/>
      <c r="P55" s="52">
        <v>37196</v>
      </c>
      <c r="Q55" s="39" t="e">
        <f t="shared" si="9"/>
        <v>#DIV/0!</v>
      </c>
      <c r="R55" s="39">
        <f t="shared" si="5"/>
        <v>0</v>
      </c>
      <c r="S55" s="39" t="e">
        <f t="shared" si="14"/>
        <v>#DIV/0!</v>
      </c>
      <c r="T55" s="39">
        <f t="shared" si="6"/>
        <v>0</v>
      </c>
      <c r="U55" s="39" t="e">
        <f t="shared" si="7"/>
        <v>#DIV/0!</v>
      </c>
      <c r="V55" s="40"/>
      <c r="W55" s="49" t="e">
        <f t="shared" si="8"/>
        <v>#DIV/0!</v>
      </c>
      <c r="X55" s="49" t="e">
        <f t="shared" si="11"/>
        <v>#DIV/0!</v>
      </c>
    </row>
    <row r="56" spans="1:24" ht="15" customHeight="1" x14ac:dyDescent="0.2">
      <c r="A56" s="50">
        <v>37226</v>
      </c>
      <c r="B56" s="35">
        <f t="shared" si="10"/>
        <v>0</v>
      </c>
      <c r="C56" s="35"/>
      <c r="D56" s="35"/>
      <c r="E56" s="35"/>
      <c r="F56" s="35">
        <f t="shared" si="2"/>
        <v>0</v>
      </c>
      <c r="G56" s="36"/>
      <c r="H56" s="150"/>
      <c r="I56" s="18">
        <f t="shared" si="0"/>
        <v>0</v>
      </c>
      <c r="L56" s="20">
        <f t="shared" si="3"/>
        <v>0</v>
      </c>
      <c r="M56" s="18">
        <f t="shared" si="4"/>
        <v>0</v>
      </c>
      <c r="N56" s="18">
        <f t="shared" si="1"/>
        <v>0</v>
      </c>
      <c r="O56" s="18"/>
      <c r="P56" s="52">
        <v>37226</v>
      </c>
      <c r="Q56" s="39" t="e">
        <f t="shared" si="9"/>
        <v>#DIV/0!</v>
      </c>
      <c r="R56" s="39">
        <f t="shared" si="5"/>
        <v>0</v>
      </c>
      <c r="S56" s="39" t="e">
        <f t="shared" si="14"/>
        <v>#DIV/0!</v>
      </c>
      <c r="T56" s="39">
        <f t="shared" si="6"/>
        <v>0</v>
      </c>
      <c r="U56" s="39" t="e">
        <f t="shared" si="7"/>
        <v>#DIV/0!</v>
      </c>
      <c r="V56" s="40"/>
      <c r="W56" s="49" t="e">
        <f t="shared" si="8"/>
        <v>#DIV/0!</v>
      </c>
      <c r="X56" s="49" t="e">
        <f t="shared" si="11"/>
        <v>#DIV/0!</v>
      </c>
    </row>
    <row r="57" spans="1:24" ht="15" customHeight="1" x14ac:dyDescent="0.2">
      <c r="A57" s="50">
        <v>37257</v>
      </c>
      <c r="B57" s="35">
        <f t="shared" si="10"/>
        <v>0</v>
      </c>
      <c r="C57" s="35"/>
      <c r="D57" s="35"/>
      <c r="E57" s="35"/>
      <c r="F57" s="35">
        <f t="shared" si="2"/>
        <v>0</v>
      </c>
      <c r="G57" s="36"/>
      <c r="H57" s="150"/>
      <c r="I57" s="18">
        <f t="shared" si="0"/>
        <v>0</v>
      </c>
      <c r="L57" s="20">
        <f t="shared" si="3"/>
        <v>0</v>
      </c>
      <c r="M57" s="18">
        <f t="shared" si="4"/>
        <v>0</v>
      </c>
      <c r="N57" s="18">
        <f t="shared" si="1"/>
        <v>0</v>
      </c>
      <c r="O57" s="18"/>
      <c r="P57" s="52">
        <v>37257</v>
      </c>
      <c r="Q57" s="39" t="e">
        <f t="shared" si="9"/>
        <v>#DIV/0!</v>
      </c>
      <c r="R57" s="39">
        <f t="shared" si="5"/>
        <v>0</v>
      </c>
      <c r="S57" s="39" t="e">
        <f t="shared" si="14"/>
        <v>#DIV/0!</v>
      </c>
      <c r="T57" s="39">
        <f t="shared" si="6"/>
        <v>0</v>
      </c>
      <c r="U57" s="39" t="e">
        <f t="shared" si="7"/>
        <v>#DIV/0!</v>
      </c>
      <c r="V57" s="40"/>
      <c r="W57" s="49" t="e">
        <f t="shared" si="8"/>
        <v>#DIV/0!</v>
      </c>
      <c r="X57" s="49" t="e">
        <f t="shared" si="11"/>
        <v>#DIV/0!</v>
      </c>
    </row>
    <row r="58" spans="1:24" ht="15" customHeight="1" x14ac:dyDescent="0.2">
      <c r="A58" s="50">
        <v>37288</v>
      </c>
      <c r="B58" s="35">
        <f t="shared" si="10"/>
        <v>0</v>
      </c>
      <c r="C58" s="35"/>
      <c r="D58" s="35"/>
      <c r="E58" s="35"/>
      <c r="F58" s="35">
        <f t="shared" si="2"/>
        <v>0</v>
      </c>
      <c r="G58" s="36"/>
      <c r="H58" s="150"/>
      <c r="I58" s="18">
        <f t="shared" si="0"/>
        <v>0</v>
      </c>
      <c r="L58" s="20">
        <f t="shared" si="3"/>
        <v>0</v>
      </c>
      <c r="M58" s="18">
        <f t="shared" si="4"/>
        <v>0</v>
      </c>
      <c r="N58" s="18">
        <f t="shared" si="1"/>
        <v>0</v>
      </c>
      <c r="O58" s="18"/>
      <c r="P58" s="52">
        <v>37288</v>
      </c>
      <c r="Q58" s="39" t="e">
        <f t="shared" si="9"/>
        <v>#DIV/0!</v>
      </c>
      <c r="R58" s="39">
        <f t="shared" si="5"/>
        <v>0</v>
      </c>
      <c r="S58" s="39" t="e">
        <f t="shared" si="14"/>
        <v>#DIV/0!</v>
      </c>
      <c r="T58" s="39">
        <f t="shared" si="6"/>
        <v>0</v>
      </c>
      <c r="U58" s="39" t="e">
        <f t="shared" si="7"/>
        <v>#DIV/0!</v>
      </c>
      <c r="V58" s="40"/>
      <c r="W58" s="49" t="e">
        <f t="shared" si="8"/>
        <v>#DIV/0!</v>
      </c>
      <c r="X58" s="49" t="e">
        <f t="shared" si="11"/>
        <v>#DIV/0!</v>
      </c>
    </row>
    <row r="59" spans="1:24" ht="15" customHeight="1" x14ac:dyDescent="0.2">
      <c r="A59" s="50">
        <v>37316</v>
      </c>
      <c r="B59" s="35">
        <f t="shared" si="10"/>
        <v>0</v>
      </c>
      <c r="C59" s="35"/>
      <c r="D59" s="35"/>
      <c r="E59" s="35"/>
      <c r="F59" s="35">
        <f t="shared" si="2"/>
        <v>0</v>
      </c>
      <c r="G59" s="36"/>
      <c r="H59" s="150"/>
      <c r="I59" s="18">
        <f t="shared" si="0"/>
        <v>0</v>
      </c>
      <c r="L59" s="20">
        <f t="shared" si="3"/>
        <v>0</v>
      </c>
      <c r="M59" s="18">
        <f t="shared" si="4"/>
        <v>0</v>
      </c>
      <c r="N59" s="18">
        <f t="shared" si="1"/>
        <v>0</v>
      </c>
      <c r="O59" s="18"/>
      <c r="P59" s="52">
        <v>37316</v>
      </c>
      <c r="Q59" s="39" t="e">
        <f t="shared" si="9"/>
        <v>#DIV/0!</v>
      </c>
      <c r="R59" s="39">
        <f t="shared" si="5"/>
        <v>0</v>
      </c>
      <c r="S59" s="39" t="e">
        <f t="shared" si="14"/>
        <v>#DIV/0!</v>
      </c>
      <c r="T59" s="39">
        <f t="shared" si="6"/>
        <v>0</v>
      </c>
      <c r="U59" s="39" t="e">
        <f t="shared" si="7"/>
        <v>#DIV/0!</v>
      </c>
      <c r="V59" s="40"/>
      <c r="W59" s="49" t="e">
        <f t="shared" si="8"/>
        <v>#DIV/0!</v>
      </c>
      <c r="X59" s="49" t="e">
        <f t="shared" si="11"/>
        <v>#DIV/0!</v>
      </c>
    </row>
    <row r="60" spans="1:24" ht="15" customHeight="1" x14ac:dyDescent="0.2">
      <c r="A60" s="50">
        <v>37347</v>
      </c>
      <c r="B60" s="35">
        <f t="shared" si="10"/>
        <v>0</v>
      </c>
      <c r="C60" s="35"/>
      <c r="D60" s="35"/>
      <c r="E60" s="35"/>
      <c r="F60" s="35">
        <f t="shared" si="2"/>
        <v>0</v>
      </c>
      <c r="G60" s="36"/>
      <c r="H60" s="150"/>
      <c r="I60" s="18">
        <f t="shared" si="0"/>
        <v>0</v>
      </c>
      <c r="L60" s="20">
        <f t="shared" si="3"/>
        <v>0</v>
      </c>
      <c r="M60" s="18">
        <f t="shared" si="4"/>
        <v>0</v>
      </c>
      <c r="N60" s="18">
        <f t="shared" si="1"/>
        <v>0</v>
      </c>
      <c r="O60" s="18"/>
      <c r="P60" s="52">
        <v>37347</v>
      </c>
      <c r="Q60" s="39" t="e">
        <f t="shared" si="9"/>
        <v>#DIV/0!</v>
      </c>
      <c r="R60" s="39">
        <f t="shared" si="5"/>
        <v>0</v>
      </c>
      <c r="S60" s="39" t="e">
        <f t="shared" si="14"/>
        <v>#DIV/0!</v>
      </c>
      <c r="T60" s="39">
        <f t="shared" si="6"/>
        <v>0</v>
      </c>
      <c r="U60" s="39" t="e">
        <f t="shared" si="7"/>
        <v>#DIV/0!</v>
      </c>
      <c r="V60" s="40"/>
      <c r="W60" s="49" t="e">
        <f t="shared" si="8"/>
        <v>#DIV/0!</v>
      </c>
      <c r="X60" s="49" t="e">
        <f t="shared" si="11"/>
        <v>#DIV/0!</v>
      </c>
    </row>
    <row r="61" spans="1:24" ht="15" customHeight="1" x14ac:dyDescent="0.2">
      <c r="A61" s="50">
        <v>37377</v>
      </c>
      <c r="B61" s="35">
        <f t="shared" si="10"/>
        <v>0</v>
      </c>
      <c r="C61" s="35"/>
      <c r="D61" s="35"/>
      <c r="E61" s="35"/>
      <c r="F61" s="35">
        <f t="shared" si="2"/>
        <v>0</v>
      </c>
      <c r="G61" s="36"/>
      <c r="H61" s="150"/>
      <c r="I61" s="18">
        <f t="shared" si="0"/>
        <v>0</v>
      </c>
      <c r="L61" s="20">
        <f t="shared" si="3"/>
        <v>0</v>
      </c>
      <c r="M61" s="18">
        <f t="shared" si="4"/>
        <v>0</v>
      </c>
      <c r="N61" s="18">
        <f t="shared" si="1"/>
        <v>0</v>
      </c>
      <c r="O61" s="18"/>
      <c r="P61" s="52">
        <v>37377</v>
      </c>
      <c r="Q61" s="39" t="e">
        <f t="shared" si="9"/>
        <v>#DIV/0!</v>
      </c>
      <c r="R61" s="39">
        <f t="shared" si="5"/>
        <v>0</v>
      </c>
      <c r="S61" s="39" t="e">
        <f t="shared" si="14"/>
        <v>#DIV/0!</v>
      </c>
      <c r="T61" s="39">
        <f t="shared" si="6"/>
        <v>0</v>
      </c>
      <c r="U61" s="39" t="e">
        <f t="shared" si="7"/>
        <v>#DIV/0!</v>
      </c>
      <c r="V61" s="40"/>
      <c r="W61" s="49" t="e">
        <f t="shared" si="8"/>
        <v>#DIV/0!</v>
      </c>
      <c r="X61" s="49" t="e">
        <f t="shared" si="11"/>
        <v>#DIV/0!</v>
      </c>
    </row>
    <row r="62" spans="1:24" ht="15" customHeight="1" x14ac:dyDescent="0.2">
      <c r="A62" s="50">
        <v>37408</v>
      </c>
      <c r="B62" s="35">
        <f t="shared" si="10"/>
        <v>0</v>
      </c>
      <c r="C62" s="35"/>
      <c r="D62" s="35"/>
      <c r="E62" s="35"/>
      <c r="F62" s="35">
        <f t="shared" si="2"/>
        <v>0</v>
      </c>
      <c r="G62" s="36"/>
      <c r="H62" s="150"/>
      <c r="I62" s="18">
        <f t="shared" si="0"/>
        <v>0</v>
      </c>
      <c r="L62" s="20">
        <f t="shared" si="3"/>
        <v>0</v>
      </c>
      <c r="M62" s="18">
        <f t="shared" si="4"/>
        <v>0</v>
      </c>
      <c r="N62" s="18">
        <f t="shared" si="1"/>
        <v>0</v>
      </c>
      <c r="O62" s="18"/>
      <c r="P62" s="52">
        <v>37408</v>
      </c>
      <c r="Q62" s="39" t="e">
        <f t="shared" si="9"/>
        <v>#DIV/0!</v>
      </c>
      <c r="R62" s="39">
        <f t="shared" si="5"/>
        <v>0</v>
      </c>
      <c r="S62" s="39" t="e">
        <f t="shared" si="14"/>
        <v>#DIV/0!</v>
      </c>
      <c r="T62" s="39">
        <f t="shared" si="6"/>
        <v>0</v>
      </c>
      <c r="U62" s="39" t="e">
        <f t="shared" si="7"/>
        <v>#DIV/0!</v>
      </c>
      <c r="V62" s="40"/>
      <c r="W62" s="49" t="e">
        <f t="shared" si="8"/>
        <v>#DIV/0!</v>
      </c>
      <c r="X62" s="49" t="e">
        <f t="shared" si="11"/>
        <v>#DIV/0!</v>
      </c>
    </row>
    <row r="63" spans="1:24" ht="15" customHeight="1" x14ac:dyDescent="0.2">
      <c r="A63" s="50">
        <v>37438</v>
      </c>
      <c r="B63" s="35">
        <f t="shared" si="10"/>
        <v>0</v>
      </c>
      <c r="C63" s="35"/>
      <c r="D63" s="35"/>
      <c r="E63" s="35"/>
      <c r="F63" s="35">
        <f t="shared" si="2"/>
        <v>0</v>
      </c>
      <c r="G63" s="36"/>
      <c r="H63" s="150"/>
      <c r="I63" s="18">
        <f t="shared" si="0"/>
        <v>0</v>
      </c>
      <c r="L63" s="20">
        <f t="shared" si="3"/>
        <v>0</v>
      </c>
      <c r="M63" s="18">
        <f t="shared" si="4"/>
        <v>0</v>
      </c>
      <c r="N63" s="18">
        <f t="shared" si="1"/>
        <v>0</v>
      </c>
      <c r="O63" s="18"/>
      <c r="P63" s="52">
        <v>37438</v>
      </c>
      <c r="Q63" s="39" t="e">
        <f t="shared" si="9"/>
        <v>#DIV/0!</v>
      </c>
      <c r="R63" s="39">
        <f t="shared" si="5"/>
        <v>0</v>
      </c>
      <c r="S63" s="39" t="e">
        <f t="shared" si="14"/>
        <v>#DIV/0!</v>
      </c>
      <c r="T63" s="39">
        <f t="shared" si="6"/>
        <v>0</v>
      </c>
      <c r="U63" s="39" t="e">
        <f t="shared" si="7"/>
        <v>#DIV/0!</v>
      </c>
      <c r="V63" s="40"/>
      <c r="W63" s="49" t="e">
        <f t="shared" si="8"/>
        <v>#DIV/0!</v>
      </c>
      <c r="X63" s="49" t="e">
        <f t="shared" si="11"/>
        <v>#DIV/0!</v>
      </c>
    </row>
    <row r="64" spans="1:24" ht="15" customHeight="1" x14ac:dyDescent="0.2">
      <c r="A64" s="50">
        <v>37469</v>
      </c>
      <c r="B64" s="35">
        <f t="shared" si="10"/>
        <v>0</v>
      </c>
      <c r="C64" s="35"/>
      <c r="D64" s="35"/>
      <c r="E64" s="35"/>
      <c r="F64" s="35">
        <f t="shared" si="2"/>
        <v>0</v>
      </c>
      <c r="G64" s="36"/>
      <c r="H64" s="150"/>
      <c r="I64" s="18">
        <f t="shared" si="0"/>
        <v>0</v>
      </c>
      <c r="L64" s="20">
        <f t="shared" si="3"/>
        <v>0</v>
      </c>
      <c r="M64" s="18">
        <f t="shared" si="4"/>
        <v>0</v>
      </c>
      <c r="N64" s="18">
        <f t="shared" si="1"/>
        <v>0</v>
      </c>
      <c r="O64" s="18"/>
      <c r="P64" s="52">
        <v>37469</v>
      </c>
      <c r="Q64" s="39" t="e">
        <f t="shared" si="9"/>
        <v>#DIV/0!</v>
      </c>
      <c r="R64" s="39">
        <f t="shared" si="5"/>
        <v>0</v>
      </c>
      <c r="S64" s="39" t="e">
        <f t="shared" si="14"/>
        <v>#DIV/0!</v>
      </c>
      <c r="T64" s="39">
        <f t="shared" si="6"/>
        <v>0</v>
      </c>
      <c r="U64" s="39" t="e">
        <f t="shared" si="7"/>
        <v>#DIV/0!</v>
      </c>
      <c r="V64" s="40"/>
      <c r="W64" s="49" t="e">
        <f t="shared" si="8"/>
        <v>#DIV/0!</v>
      </c>
      <c r="X64" s="49" t="e">
        <f t="shared" si="11"/>
        <v>#DIV/0!</v>
      </c>
    </row>
    <row r="65" spans="1:24" ht="15" customHeight="1" x14ac:dyDescent="0.2">
      <c r="A65" s="50">
        <v>37500</v>
      </c>
      <c r="B65" s="35">
        <f>F64</f>
        <v>0</v>
      </c>
      <c r="C65" s="35"/>
      <c r="D65" s="35"/>
      <c r="E65" s="35"/>
      <c r="F65" s="35">
        <f t="shared" si="2"/>
        <v>0</v>
      </c>
      <c r="G65" s="36"/>
      <c r="H65" s="150"/>
      <c r="I65" s="18">
        <f t="shared" si="0"/>
        <v>0</v>
      </c>
      <c r="L65" s="20">
        <f t="shared" si="3"/>
        <v>0</v>
      </c>
      <c r="M65" s="18">
        <f t="shared" si="4"/>
        <v>0</v>
      </c>
      <c r="N65" s="18">
        <f t="shared" si="1"/>
        <v>0</v>
      </c>
      <c r="P65" s="52">
        <v>37500</v>
      </c>
      <c r="Q65" s="39" t="e">
        <f t="shared" si="9"/>
        <v>#DIV/0!</v>
      </c>
      <c r="R65" s="39">
        <f t="shared" si="5"/>
        <v>0</v>
      </c>
      <c r="S65" s="39" t="e">
        <f t="shared" si="14"/>
        <v>#DIV/0!</v>
      </c>
      <c r="T65" s="39">
        <f t="shared" si="6"/>
        <v>0</v>
      </c>
      <c r="U65" s="39" t="e">
        <f t="shared" si="7"/>
        <v>#DIV/0!</v>
      </c>
      <c r="V65" s="40"/>
      <c r="W65" s="49" t="e">
        <f t="shared" si="8"/>
        <v>#DIV/0!</v>
      </c>
      <c r="X65" s="49" t="e">
        <f t="shared" si="11"/>
        <v>#DIV/0!</v>
      </c>
    </row>
    <row r="66" spans="1:24" ht="15" customHeight="1" x14ac:dyDescent="0.2">
      <c r="A66" s="50">
        <v>37530</v>
      </c>
      <c r="B66" s="35">
        <f t="shared" ref="B66:B129" si="15">F65</f>
        <v>0</v>
      </c>
      <c r="C66" s="35"/>
      <c r="D66" s="35"/>
      <c r="E66" s="35"/>
      <c r="F66" s="35">
        <f t="shared" si="2"/>
        <v>0</v>
      </c>
      <c r="G66" s="36"/>
      <c r="H66" s="150"/>
      <c r="I66" s="18">
        <f t="shared" si="0"/>
        <v>0</v>
      </c>
      <c r="L66" s="20">
        <f t="shared" si="3"/>
        <v>0</v>
      </c>
      <c r="M66" s="18">
        <f t="shared" si="4"/>
        <v>0</v>
      </c>
      <c r="N66" s="18">
        <f t="shared" si="1"/>
        <v>0</v>
      </c>
      <c r="P66" s="52">
        <v>37530</v>
      </c>
      <c r="Q66" s="39" t="e">
        <f t="shared" si="9"/>
        <v>#DIV/0!</v>
      </c>
      <c r="R66" s="39">
        <f t="shared" si="5"/>
        <v>0</v>
      </c>
      <c r="S66" s="39" t="e">
        <f t="shared" si="14"/>
        <v>#DIV/0!</v>
      </c>
      <c r="T66" s="39">
        <f t="shared" si="6"/>
        <v>0</v>
      </c>
      <c r="U66" s="39" t="e">
        <f t="shared" si="7"/>
        <v>#DIV/0!</v>
      </c>
      <c r="V66" s="53"/>
      <c r="W66" s="49" t="e">
        <f t="shared" si="8"/>
        <v>#DIV/0!</v>
      </c>
      <c r="X66" s="49" t="e">
        <f t="shared" si="11"/>
        <v>#DIV/0!</v>
      </c>
    </row>
    <row r="67" spans="1:24" ht="15" customHeight="1" x14ac:dyDescent="0.2">
      <c r="A67" s="50">
        <v>37561</v>
      </c>
      <c r="B67" s="35">
        <f t="shared" si="15"/>
        <v>0</v>
      </c>
      <c r="C67" s="35"/>
      <c r="D67" s="35"/>
      <c r="E67" s="35"/>
      <c r="F67" s="35">
        <f t="shared" si="2"/>
        <v>0</v>
      </c>
      <c r="G67" s="36"/>
      <c r="H67" s="150"/>
      <c r="I67" s="18">
        <f t="shared" si="0"/>
        <v>0</v>
      </c>
      <c r="J67" s="54"/>
      <c r="L67" s="20">
        <f t="shared" si="3"/>
        <v>0</v>
      </c>
      <c r="M67" s="18">
        <f t="shared" si="4"/>
        <v>0</v>
      </c>
      <c r="N67" s="18">
        <f t="shared" si="1"/>
        <v>0</v>
      </c>
      <c r="P67" s="52">
        <v>37561</v>
      </c>
      <c r="Q67" s="39" t="e">
        <f t="shared" si="9"/>
        <v>#DIV/0!</v>
      </c>
      <c r="R67" s="39">
        <f t="shared" si="5"/>
        <v>0</v>
      </c>
      <c r="S67" s="39" t="e">
        <f t="shared" si="14"/>
        <v>#DIV/0!</v>
      </c>
      <c r="T67" s="39">
        <f t="shared" si="6"/>
        <v>0</v>
      </c>
      <c r="U67" s="39" t="e">
        <f t="shared" si="7"/>
        <v>#DIV/0!</v>
      </c>
      <c r="W67" s="49" t="e">
        <f t="shared" si="8"/>
        <v>#DIV/0!</v>
      </c>
      <c r="X67" s="49" t="e">
        <f t="shared" si="11"/>
        <v>#DIV/0!</v>
      </c>
    </row>
    <row r="68" spans="1:24" ht="15" customHeight="1" x14ac:dyDescent="0.2">
      <c r="A68" s="50">
        <v>37591</v>
      </c>
      <c r="B68" s="35">
        <f t="shared" si="15"/>
        <v>0</v>
      </c>
      <c r="C68" s="35"/>
      <c r="D68" s="35"/>
      <c r="E68" s="35"/>
      <c r="F68" s="35">
        <f t="shared" si="2"/>
        <v>0</v>
      </c>
      <c r="G68" s="36"/>
      <c r="H68" s="150"/>
      <c r="I68" s="18">
        <f t="shared" si="0"/>
        <v>0</v>
      </c>
      <c r="L68" s="20">
        <f t="shared" si="3"/>
        <v>0</v>
      </c>
      <c r="M68" s="18">
        <f t="shared" si="4"/>
        <v>0</v>
      </c>
      <c r="N68" s="18">
        <f t="shared" si="1"/>
        <v>0</v>
      </c>
      <c r="P68" s="52">
        <v>37591</v>
      </c>
      <c r="Q68" s="39" t="e">
        <f t="shared" si="9"/>
        <v>#DIV/0!</v>
      </c>
      <c r="R68" s="39">
        <f t="shared" si="5"/>
        <v>0</v>
      </c>
      <c r="S68" s="39" t="e">
        <f t="shared" si="14"/>
        <v>#DIV/0!</v>
      </c>
      <c r="T68" s="39">
        <f t="shared" si="6"/>
        <v>0</v>
      </c>
      <c r="U68" s="39" t="e">
        <f t="shared" si="7"/>
        <v>#DIV/0!</v>
      </c>
      <c r="W68" s="49" t="e">
        <f t="shared" si="8"/>
        <v>#DIV/0!</v>
      </c>
      <c r="X68" s="49" t="e">
        <f t="shared" si="11"/>
        <v>#DIV/0!</v>
      </c>
    </row>
    <row r="69" spans="1:24" ht="15" customHeight="1" x14ac:dyDescent="0.2">
      <c r="A69" s="50">
        <v>37622</v>
      </c>
      <c r="B69" s="35">
        <f t="shared" si="15"/>
        <v>0</v>
      </c>
      <c r="C69" s="35"/>
      <c r="D69" s="35"/>
      <c r="E69" s="35"/>
      <c r="F69" s="35">
        <f t="shared" si="2"/>
        <v>0</v>
      </c>
      <c r="G69" s="36"/>
      <c r="H69" s="150"/>
      <c r="I69" s="18">
        <f t="shared" si="0"/>
        <v>0</v>
      </c>
      <c r="L69" s="20">
        <f t="shared" si="3"/>
        <v>0</v>
      </c>
      <c r="M69" s="18">
        <f t="shared" si="4"/>
        <v>0</v>
      </c>
      <c r="N69" s="18">
        <f t="shared" si="1"/>
        <v>0</v>
      </c>
      <c r="P69" s="52">
        <v>37622</v>
      </c>
      <c r="Q69" s="39" t="e">
        <f t="shared" si="9"/>
        <v>#DIV/0!</v>
      </c>
      <c r="R69" s="39">
        <f t="shared" si="5"/>
        <v>0</v>
      </c>
      <c r="S69" s="39" t="e">
        <f t="shared" si="14"/>
        <v>#DIV/0!</v>
      </c>
      <c r="T69" s="39">
        <f t="shared" si="6"/>
        <v>0</v>
      </c>
      <c r="U69" s="39" t="e">
        <f t="shared" si="7"/>
        <v>#DIV/0!</v>
      </c>
      <c r="W69" s="49" t="e">
        <f t="shared" si="8"/>
        <v>#DIV/0!</v>
      </c>
      <c r="X69" s="49" t="e">
        <f t="shared" si="11"/>
        <v>#DIV/0!</v>
      </c>
    </row>
    <row r="70" spans="1:24" ht="15" customHeight="1" x14ac:dyDescent="0.2">
      <c r="A70" s="50">
        <v>37653</v>
      </c>
      <c r="B70" s="35">
        <f t="shared" si="15"/>
        <v>0</v>
      </c>
      <c r="C70" s="35"/>
      <c r="D70" s="35"/>
      <c r="E70" s="35"/>
      <c r="F70" s="35">
        <f t="shared" si="2"/>
        <v>0</v>
      </c>
      <c r="G70" s="36"/>
      <c r="H70" s="150"/>
      <c r="I70" s="18">
        <f t="shared" si="0"/>
        <v>0</v>
      </c>
      <c r="L70" s="20">
        <f t="shared" si="3"/>
        <v>0</v>
      </c>
      <c r="M70" s="18">
        <f t="shared" si="4"/>
        <v>0</v>
      </c>
      <c r="N70" s="18">
        <f t="shared" si="1"/>
        <v>0</v>
      </c>
      <c r="P70" s="52">
        <v>37653</v>
      </c>
      <c r="Q70" s="39" t="e">
        <f t="shared" si="9"/>
        <v>#DIV/0!</v>
      </c>
      <c r="R70" s="39">
        <f t="shared" si="5"/>
        <v>0</v>
      </c>
      <c r="S70" s="39" t="e">
        <f t="shared" si="14"/>
        <v>#DIV/0!</v>
      </c>
      <c r="T70" s="39">
        <f t="shared" si="6"/>
        <v>0</v>
      </c>
      <c r="U70" s="39" t="e">
        <f t="shared" si="7"/>
        <v>#DIV/0!</v>
      </c>
      <c r="W70" s="49" t="e">
        <f t="shared" si="8"/>
        <v>#DIV/0!</v>
      </c>
      <c r="X70" s="49" t="e">
        <f t="shared" si="11"/>
        <v>#DIV/0!</v>
      </c>
    </row>
    <row r="71" spans="1:24" ht="15" customHeight="1" x14ac:dyDescent="0.2">
      <c r="A71" s="50">
        <v>37681</v>
      </c>
      <c r="B71" s="35">
        <f t="shared" si="15"/>
        <v>0</v>
      </c>
      <c r="C71" s="35"/>
      <c r="D71" s="35"/>
      <c r="E71" s="35"/>
      <c r="F71" s="35">
        <f t="shared" si="2"/>
        <v>0</v>
      </c>
      <c r="G71" s="36"/>
      <c r="H71" s="150"/>
      <c r="I71" s="18">
        <f t="shared" si="0"/>
        <v>0</v>
      </c>
      <c r="J71" s="51"/>
      <c r="L71" s="20">
        <f t="shared" si="3"/>
        <v>0</v>
      </c>
      <c r="M71" s="18">
        <f t="shared" si="4"/>
        <v>0</v>
      </c>
      <c r="N71" s="18">
        <f t="shared" si="1"/>
        <v>0</v>
      </c>
      <c r="P71" s="52">
        <v>37681</v>
      </c>
      <c r="Q71" s="39" t="e">
        <f t="shared" si="9"/>
        <v>#DIV/0!</v>
      </c>
      <c r="R71" s="39">
        <f t="shared" si="5"/>
        <v>0</v>
      </c>
      <c r="S71" s="39" t="e">
        <f t="shared" ref="S71:S102" si="16">IF(N71&lt;I71,D71/I71*N71*Q71/B71,D71/I71*I71*Q71/B71)</f>
        <v>#DIV/0!</v>
      </c>
      <c r="T71" s="39">
        <f t="shared" si="6"/>
        <v>0</v>
      </c>
      <c r="U71" s="39" t="e">
        <f t="shared" si="7"/>
        <v>#DIV/0!</v>
      </c>
      <c r="W71" s="49" t="e">
        <f t="shared" si="8"/>
        <v>#DIV/0!</v>
      </c>
      <c r="X71" s="49" t="e">
        <f t="shared" si="11"/>
        <v>#DIV/0!</v>
      </c>
    </row>
    <row r="72" spans="1:24" ht="15" customHeight="1" x14ac:dyDescent="0.2">
      <c r="A72" s="50">
        <v>37712</v>
      </c>
      <c r="B72" s="35">
        <f t="shared" si="15"/>
        <v>0</v>
      </c>
      <c r="C72" s="35"/>
      <c r="D72" s="35"/>
      <c r="E72" s="35"/>
      <c r="F72" s="35">
        <f t="shared" si="2"/>
        <v>0</v>
      </c>
      <c r="G72" s="36"/>
      <c r="H72" s="150"/>
      <c r="I72" s="18">
        <f t="shared" si="0"/>
        <v>0</v>
      </c>
      <c r="L72" s="20">
        <f t="shared" si="3"/>
        <v>0</v>
      </c>
      <c r="M72" s="18">
        <f t="shared" si="4"/>
        <v>0</v>
      </c>
      <c r="N72" s="18">
        <f t="shared" si="1"/>
        <v>0</v>
      </c>
      <c r="P72" s="52">
        <v>37712</v>
      </c>
      <c r="Q72" s="39" t="e">
        <f t="shared" si="9"/>
        <v>#DIV/0!</v>
      </c>
      <c r="R72" s="39">
        <f t="shared" si="5"/>
        <v>0</v>
      </c>
      <c r="S72" s="39" t="e">
        <f t="shared" si="16"/>
        <v>#DIV/0!</v>
      </c>
      <c r="T72" s="39">
        <f t="shared" si="6"/>
        <v>0</v>
      </c>
      <c r="U72" s="39" t="e">
        <f t="shared" si="7"/>
        <v>#DIV/0!</v>
      </c>
      <c r="W72" s="49" t="e">
        <f t="shared" si="8"/>
        <v>#DIV/0!</v>
      </c>
      <c r="X72" s="49" t="e">
        <f t="shared" si="11"/>
        <v>#DIV/0!</v>
      </c>
    </row>
    <row r="73" spans="1:24" ht="15" customHeight="1" x14ac:dyDescent="0.2">
      <c r="A73" s="50">
        <v>37742</v>
      </c>
      <c r="B73" s="35">
        <f t="shared" si="15"/>
        <v>0</v>
      </c>
      <c r="C73" s="35"/>
      <c r="D73" s="35"/>
      <c r="E73" s="35"/>
      <c r="F73" s="35">
        <f t="shared" si="2"/>
        <v>0</v>
      </c>
      <c r="G73" s="36"/>
      <c r="H73" s="150"/>
      <c r="I73" s="18">
        <f t="shared" ref="I73:I136" si="17">H73/12</f>
        <v>0</v>
      </c>
      <c r="L73" s="20">
        <f t="shared" si="3"/>
        <v>0</v>
      </c>
      <c r="M73" s="18">
        <f t="shared" si="4"/>
        <v>0</v>
      </c>
      <c r="N73" s="18">
        <f t="shared" si="1"/>
        <v>0</v>
      </c>
      <c r="P73" s="52">
        <v>37742</v>
      </c>
      <c r="Q73" s="39" t="e">
        <f t="shared" si="9"/>
        <v>#DIV/0!</v>
      </c>
      <c r="R73" s="39">
        <f t="shared" si="5"/>
        <v>0</v>
      </c>
      <c r="S73" s="39" t="e">
        <f t="shared" si="16"/>
        <v>#DIV/0!</v>
      </c>
      <c r="T73" s="39">
        <f t="shared" si="6"/>
        <v>0</v>
      </c>
      <c r="U73" s="39" t="e">
        <f t="shared" si="7"/>
        <v>#DIV/0!</v>
      </c>
      <c r="W73" s="49" t="e">
        <f t="shared" si="8"/>
        <v>#DIV/0!</v>
      </c>
      <c r="X73" s="49" t="e">
        <f t="shared" si="11"/>
        <v>#DIV/0!</v>
      </c>
    </row>
    <row r="74" spans="1:24" ht="15" customHeight="1" x14ac:dyDescent="0.2">
      <c r="A74" s="50">
        <v>37773</v>
      </c>
      <c r="B74" s="35">
        <f t="shared" si="15"/>
        <v>0</v>
      </c>
      <c r="C74" s="35"/>
      <c r="D74" s="35"/>
      <c r="E74" s="35"/>
      <c r="F74" s="35">
        <f t="shared" ref="F74:F137" si="18">B74+C74+D74+E74</f>
        <v>0</v>
      </c>
      <c r="G74" s="36"/>
      <c r="H74" s="150"/>
      <c r="I74" s="18">
        <f t="shared" si="17"/>
        <v>0</v>
      </c>
      <c r="L74" s="20">
        <f t="shared" ref="L74:L137" si="19">POWER(1+N74,12)-1</f>
        <v>0</v>
      </c>
      <c r="M74" s="18">
        <f t="shared" ref="M74:M137" si="20">K74/100+$K$8</f>
        <v>0</v>
      </c>
      <c r="N74" s="18">
        <f t="shared" si="1"/>
        <v>0</v>
      </c>
      <c r="P74" s="52">
        <v>37773</v>
      </c>
      <c r="Q74" s="39" t="e">
        <f t="shared" si="9"/>
        <v>#DIV/0!</v>
      </c>
      <c r="R74" s="39">
        <f t="shared" ref="R74:R137" si="21">C74</f>
        <v>0</v>
      </c>
      <c r="S74" s="39" t="e">
        <f t="shared" si="16"/>
        <v>#DIV/0!</v>
      </c>
      <c r="T74" s="39">
        <f t="shared" ref="T74:T137" si="22">E74</f>
        <v>0</v>
      </c>
      <c r="U74" s="39" t="e">
        <f t="shared" ref="U74:U137" si="23">Q74+R74+S74+T74</f>
        <v>#DIV/0!</v>
      </c>
      <c r="W74" s="49" t="e">
        <f t="shared" ref="W74:W137" si="24">D74-S74</f>
        <v>#DIV/0!</v>
      </c>
      <c r="X74" s="49" t="e">
        <f t="shared" si="11"/>
        <v>#DIV/0!</v>
      </c>
    </row>
    <row r="75" spans="1:24" ht="15" customHeight="1" x14ac:dyDescent="0.2">
      <c r="A75" s="50">
        <v>37803</v>
      </c>
      <c r="B75" s="35">
        <f t="shared" si="15"/>
        <v>0</v>
      </c>
      <c r="C75" s="35"/>
      <c r="D75" s="35"/>
      <c r="E75" s="35"/>
      <c r="F75" s="35">
        <f t="shared" si="18"/>
        <v>0</v>
      </c>
      <c r="G75" s="36"/>
      <c r="H75" s="150"/>
      <c r="I75" s="18">
        <f t="shared" si="17"/>
        <v>0</v>
      </c>
      <c r="L75" s="20">
        <f t="shared" si="19"/>
        <v>0</v>
      </c>
      <c r="M75" s="18">
        <f t="shared" si="20"/>
        <v>0</v>
      </c>
      <c r="N75" s="18">
        <f t="shared" si="1"/>
        <v>0</v>
      </c>
      <c r="P75" s="52">
        <v>37803</v>
      </c>
      <c r="Q75" s="39" t="e">
        <f t="shared" ref="Q75:Q138" si="25">U74</f>
        <v>#DIV/0!</v>
      </c>
      <c r="R75" s="39">
        <f t="shared" si="21"/>
        <v>0</v>
      </c>
      <c r="S75" s="39" t="e">
        <f t="shared" si="16"/>
        <v>#DIV/0!</v>
      </c>
      <c r="T75" s="39">
        <f t="shared" si="22"/>
        <v>0</v>
      </c>
      <c r="U75" s="39" t="e">
        <f t="shared" si="23"/>
        <v>#DIV/0!</v>
      </c>
      <c r="W75" s="49" t="e">
        <f t="shared" si="24"/>
        <v>#DIV/0!</v>
      </c>
      <c r="X75" s="49" t="e">
        <f t="shared" si="11"/>
        <v>#DIV/0!</v>
      </c>
    </row>
    <row r="76" spans="1:24" ht="15" customHeight="1" x14ac:dyDescent="0.2">
      <c r="A76" s="50">
        <v>37834</v>
      </c>
      <c r="B76" s="35">
        <f t="shared" si="15"/>
        <v>0</v>
      </c>
      <c r="C76" s="35"/>
      <c r="D76" s="35"/>
      <c r="E76" s="35"/>
      <c r="F76" s="35">
        <f t="shared" si="18"/>
        <v>0</v>
      </c>
      <c r="G76" s="36"/>
      <c r="H76" s="150"/>
      <c r="I76" s="18">
        <f t="shared" si="17"/>
        <v>0</v>
      </c>
      <c r="L76" s="20">
        <f t="shared" si="19"/>
        <v>0</v>
      </c>
      <c r="M76" s="18">
        <f t="shared" si="20"/>
        <v>0</v>
      </c>
      <c r="N76" s="18">
        <f t="shared" si="1"/>
        <v>0</v>
      </c>
      <c r="P76" s="52">
        <v>37834</v>
      </c>
      <c r="Q76" s="39" t="e">
        <f t="shared" si="25"/>
        <v>#DIV/0!</v>
      </c>
      <c r="R76" s="39">
        <f t="shared" si="21"/>
        <v>0</v>
      </c>
      <c r="S76" s="39" t="e">
        <f t="shared" si="16"/>
        <v>#DIV/0!</v>
      </c>
      <c r="T76" s="39">
        <f t="shared" si="22"/>
        <v>0</v>
      </c>
      <c r="U76" s="39" t="e">
        <f t="shared" si="23"/>
        <v>#DIV/0!</v>
      </c>
      <c r="W76" s="49" t="e">
        <f t="shared" si="24"/>
        <v>#DIV/0!</v>
      </c>
      <c r="X76" s="49" t="e">
        <f t="shared" si="11"/>
        <v>#DIV/0!</v>
      </c>
    </row>
    <row r="77" spans="1:24" ht="15" customHeight="1" x14ac:dyDescent="0.2">
      <c r="A77" s="50">
        <v>37865</v>
      </c>
      <c r="B77" s="35">
        <f t="shared" si="15"/>
        <v>0</v>
      </c>
      <c r="C77" s="35"/>
      <c r="D77" s="35"/>
      <c r="E77" s="35"/>
      <c r="F77" s="35">
        <f t="shared" si="18"/>
        <v>0</v>
      </c>
      <c r="G77" s="36"/>
      <c r="H77" s="150"/>
      <c r="I77" s="18">
        <f t="shared" si="17"/>
        <v>0</v>
      </c>
      <c r="J77" s="54"/>
      <c r="L77" s="20">
        <f t="shared" si="19"/>
        <v>0</v>
      </c>
      <c r="M77" s="18">
        <f t="shared" si="20"/>
        <v>0</v>
      </c>
      <c r="N77" s="18">
        <f t="shared" si="1"/>
        <v>0</v>
      </c>
      <c r="P77" s="52">
        <v>37865</v>
      </c>
      <c r="Q77" s="39" t="e">
        <f t="shared" si="25"/>
        <v>#DIV/0!</v>
      </c>
      <c r="R77" s="39">
        <f t="shared" si="21"/>
        <v>0</v>
      </c>
      <c r="S77" s="39" t="e">
        <f t="shared" si="16"/>
        <v>#DIV/0!</v>
      </c>
      <c r="T77" s="39">
        <f t="shared" si="22"/>
        <v>0</v>
      </c>
      <c r="U77" s="39" t="e">
        <f t="shared" si="23"/>
        <v>#DIV/0!</v>
      </c>
      <c r="W77" s="49" t="e">
        <f t="shared" si="24"/>
        <v>#DIV/0!</v>
      </c>
      <c r="X77" s="49" t="e">
        <f t="shared" ref="X77:X140" si="26">X76+W77</f>
        <v>#DIV/0!</v>
      </c>
    </row>
    <row r="78" spans="1:24" ht="15" customHeight="1" x14ac:dyDescent="0.2">
      <c r="A78" s="50">
        <v>37895</v>
      </c>
      <c r="B78" s="35">
        <f t="shared" si="15"/>
        <v>0</v>
      </c>
      <c r="C78" s="35"/>
      <c r="D78" s="35"/>
      <c r="E78" s="35"/>
      <c r="F78" s="35">
        <f t="shared" si="18"/>
        <v>0</v>
      </c>
      <c r="G78" s="36"/>
      <c r="H78" s="150"/>
      <c r="I78" s="18">
        <f t="shared" si="17"/>
        <v>0</v>
      </c>
      <c r="L78" s="20">
        <f t="shared" si="19"/>
        <v>0</v>
      </c>
      <c r="M78" s="18">
        <f t="shared" si="20"/>
        <v>0</v>
      </c>
      <c r="N78" s="18">
        <f t="shared" si="1"/>
        <v>0</v>
      </c>
      <c r="P78" s="52">
        <v>37895</v>
      </c>
      <c r="Q78" s="39" t="e">
        <f t="shared" si="25"/>
        <v>#DIV/0!</v>
      </c>
      <c r="R78" s="39">
        <f t="shared" si="21"/>
        <v>0</v>
      </c>
      <c r="S78" s="39" t="e">
        <f t="shared" si="16"/>
        <v>#DIV/0!</v>
      </c>
      <c r="T78" s="39">
        <f t="shared" si="22"/>
        <v>0</v>
      </c>
      <c r="U78" s="39" t="e">
        <f t="shared" si="23"/>
        <v>#DIV/0!</v>
      </c>
      <c r="W78" s="49" t="e">
        <f t="shared" si="24"/>
        <v>#DIV/0!</v>
      </c>
      <c r="X78" s="49" t="e">
        <f t="shared" si="26"/>
        <v>#DIV/0!</v>
      </c>
    </row>
    <row r="79" spans="1:24" ht="15" customHeight="1" x14ac:dyDescent="0.2">
      <c r="A79" s="50">
        <v>37926</v>
      </c>
      <c r="B79" s="35">
        <f t="shared" si="15"/>
        <v>0</v>
      </c>
      <c r="C79" s="35"/>
      <c r="D79" s="35"/>
      <c r="E79" s="35"/>
      <c r="F79" s="35">
        <f t="shared" si="18"/>
        <v>0</v>
      </c>
      <c r="G79" s="36"/>
      <c r="H79" s="150"/>
      <c r="I79" s="18">
        <f t="shared" si="17"/>
        <v>0</v>
      </c>
      <c r="L79" s="20">
        <f t="shared" si="19"/>
        <v>0</v>
      </c>
      <c r="M79" s="18">
        <f t="shared" si="20"/>
        <v>0</v>
      </c>
      <c r="N79" s="18">
        <f t="shared" si="1"/>
        <v>0</v>
      </c>
      <c r="P79" s="52">
        <v>37926</v>
      </c>
      <c r="Q79" s="39" t="e">
        <f t="shared" si="25"/>
        <v>#DIV/0!</v>
      </c>
      <c r="R79" s="39">
        <f t="shared" si="21"/>
        <v>0</v>
      </c>
      <c r="S79" s="39" t="e">
        <f t="shared" si="16"/>
        <v>#DIV/0!</v>
      </c>
      <c r="T79" s="39">
        <f t="shared" si="22"/>
        <v>0</v>
      </c>
      <c r="U79" s="39" t="e">
        <f t="shared" si="23"/>
        <v>#DIV/0!</v>
      </c>
      <c r="W79" s="49" t="e">
        <f t="shared" si="24"/>
        <v>#DIV/0!</v>
      </c>
      <c r="X79" s="49" t="e">
        <f t="shared" si="26"/>
        <v>#DIV/0!</v>
      </c>
    </row>
    <row r="80" spans="1:24" ht="15" customHeight="1" x14ac:dyDescent="0.2">
      <c r="A80" s="50">
        <v>37956</v>
      </c>
      <c r="B80" s="35">
        <f t="shared" si="15"/>
        <v>0</v>
      </c>
      <c r="C80" s="35"/>
      <c r="D80" s="35"/>
      <c r="E80" s="35"/>
      <c r="F80" s="35">
        <f t="shared" si="18"/>
        <v>0</v>
      </c>
      <c r="G80" s="36"/>
      <c r="H80" s="150"/>
      <c r="I80" s="18">
        <f t="shared" si="17"/>
        <v>0</v>
      </c>
      <c r="L80" s="20">
        <f t="shared" si="19"/>
        <v>0</v>
      </c>
      <c r="M80" s="18">
        <f t="shared" si="20"/>
        <v>0</v>
      </c>
      <c r="N80" s="18">
        <f t="shared" si="1"/>
        <v>0</v>
      </c>
      <c r="P80" s="52">
        <v>37956</v>
      </c>
      <c r="Q80" s="39" t="e">
        <f t="shared" si="25"/>
        <v>#DIV/0!</v>
      </c>
      <c r="R80" s="39">
        <f t="shared" si="21"/>
        <v>0</v>
      </c>
      <c r="S80" s="39" t="e">
        <f t="shared" si="16"/>
        <v>#DIV/0!</v>
      </c>
      <c r="T80" s="39">
        <f t="shared" si="22"/>
        <v>0</v>
      </c>
      <c r="U80" s="39" t="e">
        <f t="shared" si="23"/>
        <v>#DIV/0!</v>
      </c>
      <c r="W80" s="49" t="e">
        <f t="shared" si="24"/>
        <v>#DIV/0!</v>
      </c>
      <c r="X80" s="49" t="e">
        <f t="shared" si="26"/>
        <v>#DIV/0!</v>
      </c>
    </row>
    <row r="81" spans="1:24" ht="15" customHeight="1" x14ac:dyDescent="0.2">
      <c r="A81" s="50">
        <v>37987</v>
      </c>
      <c r="B81" s="35">
        <f t="shared" si="15"/>
        <v>0</v>
      </c>
      <c r="C81" s="35"/>
      <c r="D81" s="35"/>
      <c r="E81" s="35"/>
      <c r="F81" s="35">
        <f t="shared" si="18"/>
        <v>0</v>
      </c>
      <c r="G81" s="36"/>
      <c r="H81" s="150"/>
      <c r="I81" s="18">
        <f t="shared" si="17"/>
        <v>0</v>
      </c>
      <c r="L81" s="20">
        <f t="shared" si="19"/>
        <v>0</v>
      </c>
      <c r="M81" s="18">
        <f t="shared" si="20"/>
        <v>0</v>
      </c>
      <c r="N81" s="18">
        <f t="shared" si="1"/>
        <v>0</v>
      </c>
      <c r="P81" s="52">
        <v>37987</v>
      </c>
      <c r="Q81" s="39" t="e">
        <f t="shared" si="25"/>
        <v>#DIV/0!</v>
      </c>
      <c r="R81" s="39">
        <f t="shared" si="21"/>
        <v>0</v>
      </c>
      <c r="S81" s="39" t="e">
        <f t="shared" si="16"/>
        <v>#DIV/0!</v>
      </c>
      <c r="T81" s="39">
        <f t="shared" si="22"/>
        <v>0</v>
      </c>
      <c r="U81" s="39" t="e">
        <f t="shared" si="23"/>
        <v>#DIV/0!</v>
      </c>
      <c r="W81" s="49" t="e">
        <f t="shared" si="24"/>
        <v>#DIV/0!</v>
      </c>
      <c r="X81" s="49" t="e">
        <f t="shared" si="26"/>
        <v>#DIV/0!</v>
      </c>
    </row>
    <row r="82" spans="1:24" ht="15" customHeight="1" x14ac:dyDescent="0.2">
      <c r="A82" s="50">
        <v>38018</v>
      </c>
      <c r="B82" s="35">
        <f t="shared" si="15"/>
        <v>0</v>
      </c>
      <c r="C82" s="35"/>
      <c r="D82" s="35"/>
      <c r="E82" s="35"/>
      <c r="F82" s="35">
        <f t="shared" si="18"/>
        <v>0</v>
      </c>
      <c r="G82" s="36"/>
      <c r="H82" s="150"/>
      <c r="I82" s="18">
        <f t="shared" si="17"/>
        <v>0</v>
      </c>
      <c r="L82" s="20">
        <f t="shared" si="19"/>
        <v>0</v>
      </c>
      <c r="M82" s="18">
        <f t="shared" si="20"/>
        <v>0</v>
      </c>
      <c r="N82" s="18">
        <f t="shared" si="1"/>
        <v>0</v>
      </c>
      <c r="P82" s="52">
        <v>38018</v>
      </c>
      <c r="Q82" s="39" t="e">
        <f t="shared" si="25"/>
        <v>#DIV/0!</v>
      </c>
      <c r="R82" s="39">
        <f t="shared" si="21"/>
        <v>0</v>
      </c>
      <c r="S82" s="39" t="e">
        <f t="shared" si="16"/>
        <v>#DIV/0!</v>
      </c>
      <c r="T82" s="39">
        <f t="shared" si="22"/>
        <v>0</v>
      </c>
      <c r="U82" s="39" t="e">
        <f t="shared" si="23"/>
        <v>#DIV/0!</v>
      </c>
      <c r="W82" s="49" t="e">
        <f t="shared" si="24"/>
        <v>#DIV/0!</v>
      </c>
      <c r="X82" s="49" t="e">
        <f t="shared" si="26"/>
        <v>#DIV/0!</v>
      </c>
    </row>
    <row r="83" spans="1:24" ht="15" customHeight="1" x14ac:dyDescent="0.2">
      <c r="A83" s="50">
        <v>38047</v>
      </c>
      <c r="B83" s="35">
        <f t="shared" si="15"/>
        <v>0</v>
      </c>
      <c r="C83" s="35"/>
      <c r="D83" s="35"/>
      <c r="E83" s="35"/>
      <c r="F83" s="35">
        <f t="shared" si="18"/>
        <v>0</v>
      </c>
      <c r="G83" s="36"/>
      <c r="H83" s="150"/>
      <c r="I83" s="18">
        <f t="shared" si="17"/>
        <v>0</v>
      </c>
      <c r="L83" s="20">
        <f t="shared" si="19"/>
        <v>0</v>
      </c>
      <c r="M83" s="18">
        <f t="shared" si="20"/>
        <v>0</v>
      </c>
      <c r="N83" s="18">
        <f t="shared" si="1"/>
        <v>0</v>
      </c>
      <c r="P83" s="52">
        <v>38047</v>
      </c>
      <c r="Q83" s="39" t="e">
        <f t="shared" si="25"/>
        <v>#DIV/0!</v>
      </c>
      <c r="R83" s="39">
        <f t="shared" si="21"/>
        <v>0</v>
      </c>
      <c r="S83" s="39" t="e">
        <f t="shared" si="16"/>
        <v>#DIV/0!</v>
      </c>
      <c r="T83" s="39">
        <f t="shared" si="22"/>
        <v>0</v>
      </c>
      <c r="U83" s="39" t="e">
        <f t="shared" si="23"/>
        <v>#DIV/0!</v>
      </c>
      <c r="W83" s="49" t="e">
        <f t="shared" si="24"/>
        <v>#DIV/0!</v>
      </c>
      <c r="X83" s="49" t="e">
        <f t="shared" si="26"/>
        <v>#DIV/0!</v>
      </c>
    </row>
    <row r="84" spans="1:24" ht="15" customHeight="1" x14ac:dyDescent="0.2">
      <c r="A84" s="50">
        <v>38078</v>
      </c>
      <c r="B84" s="35">
        <f t="shared" si="15"/>
        <v>0</v>
      </c>
      <c r="C84" s="35"/>
      <c r="D84" s="35"/>
      <c r="E84" s="35"/>
      <c r="F84" s="35">
        <f t="shared" si="18"/>
        <v>0</v>
      </c>
      <c r="G84" s="36"/>
      <c r="H84" s="150"/>
      <c r="I84" s="18">
        <f t="shared" si="17"/>
        <v>0</v>
      </c>
      <c r="L84" s="20">
        <f t="shared" si="19"/>
        <v>0</v>
      </c>
      <c r="M84" s="18">
        <f t="shared" si="20"/>
        <v>0</v>
      </c>
      <c r="N84" s="18">
        <f t="shared" si="1"/>
        <v>0</v>
      </c>
      <c r="P84" s="52">
        <v>38078</v>
      </c>
      <c r="Q84" s="39" t="e">
        <f t="shared" si="25"/>
        <v>#DIV/0!</v>
      </c>
      <c r="R84" s="39">
        <f t="shared" si="21"/>
        <v>0</v>
      </c>
      <c r="S84" s="39" t="e">
        <f t="shared" si="16"/>
        <v>#DIV/0!</v>
      </c>
      <c r="T84" s="39">
        <f t="shared" si="22"/>
        <v>0</v>
      </c>
      <c r="U84" s="39" t="e">
        <f t="shared" si="23"/>
        <v>#DIV/0!</v>
      </c>
      <c r="W84" s="49" t="e">
        <f t="shared" si="24"/>
        <v>#DIV/0!</v>
      </c>
      <c r="X84" s="49" t="e">
        <f t="shared" si="26"/>
        <v>#DIV/0!</v>
      </c>
    </row>
    <row r="85" spans="1:24" ht="15" customHeight="1" x14ac:dyDescent="0.2">
      <c r="A85" s="50">
        <v>38108</v>
      </c>
      <c r="B85" s="35">
        <f t="shared" si="15"/>
        <v>0</v>
      </c>
      <c r="C85" s="35"/>
      <c r="D85" s="35"/>
      <c r="E85" s="35"/>
      <c r="F85" s="35">
        <f t="shared" si="18"/>
        <v>0</v>
      </c>
      <c r="G85" s="36"/>
      <c r="H85" s="150"/>
      <c r="I85" s="18">
        <f t="shared" si="17"/>
        <v>0</v>
      </c>
      <c r="L85" s="20">
        <f t="shared" si="19"/>
        <v>0</v>
      </c>
      <c r="M85" s="18">
        <f t="shared" si="20"/>
        <v>0</v>
      </c>
      <c r="N85" s="18">
        <f t="shared" si="1"/>
        <v>0</v>
      </c>
      <c r="P85" s="52">
        <v>38108</v>
      </c>
      <c r="Q85" s="39" t="e">
        <f t="shared" si="25"/>
        <v>#DIV/0!</v>
      </c>
      <c r="R85" s="39">
        <f t="shared" si="21"/>
        <v>0</v>
      </c>
      <c r="S85" s="39" t="e">
        <f t="shared" si="16"/>
        <v>#DIV/0!</v>
      </c>
      <c r="T85" s="39">
        <f t="shared" si="22"/>
        <v>0</v>
      </c>
      <c r="U85" s="39" t="e">
        <f t="shared" si="23"/>
        <v>#DIV/0!</v>
      </c>
      <c r="W85" s="49" t="e">
        <f t="shared" si="24"/>
        <v>#DIV/0!</v>
      </c>
      <c r="X85" s="49" t="e">
        <f t="shared" si="26"/>
        <v>#DIV/0!</v>
      </c>
    </row>
    <row r="86" spans="1:24" ht="15" customHeight="1" x14ac:dyDescent="0.2">
      <c r="A86" s="50">
        <v>38139</v>
      </c>
      <c r="B86" s="35">
        <f t="shared" si="15"/>
        <v>0</v>
      </c>
      <c r="C86" s="35"/>
      <c r="D86" s="35"/>
      <c r="E86" s="35"/>
      <c r="F86" s="35">
        <f t="shared" si="18"/>
        <v>0</v>
      </c>
      <c r="G86" s="36"/>
      <c r="H86" s="150"/>
      <c r="I86" s="18">
        <f t="shared" si="17"/>
        <v>0</v>
      </c>
      <c r="L86" s="20">
        <f t="shared" si="19"/>
        <v>0</v>
      </c>
      <c r="M86" s="18">
        <f t="shared" si="20"/>
        <v>0</v>
      </c>
      <c r="N86" s="18">
        <f t="shared" si="1"/>
        <v>0</v>
      </c>
      <c r="P86" s="52">
        <v>38139</v>
      </c>
      <c r="Q86" s="39" t="e">
        <f t="shared" si="25"/>
        <v>#DIV/0!</v>
      </c>
      <c r="R86" s="39">
        <f t="shared" si="21"/>
        <v>0</v>
      </c>
      <c r="S86" s="39" t="e">
        <f t="shared" si="16"/>
        <v>#DIV/0!</v>
      </c>
      <c r="T86" s="39">
        <f t="shared" si="22"/>
        <v>0</v>
      </c>
      <c r="U86" s="39" t="e">
        <f t="shared" si="23"/>
        <v>#DIV/0!</v>
      </c>
      <c r="W86" s="49" t="e">
        <f t="shared" si="24"/>
        <v>#DIV/0!</v>
      </c>
      <c r="X86" s="49" t="e">
        <f t="shared" si="26"/>
        <v>#DIV/0!</v>
      </c>
    </row>
    <row r="87" spans="1:24" ht="15" customHeight="1" x14ac:dyDescent="0.2">
      <c r="A87" s="50">
        <v>38169</v>
      </c>
      <c r="B87" s="35">
        <f t="shared" si="15"/>
        <v>0</v>
      </c>
      <c r="C87" s="35"/>
      <c r="D87" s="35"/>
      <c r="E87" s="35"/>
      <c r="F87" s="35">
        <f t="shared" si="18"/>
        <v>0</v>
      </c>
      <c r="G87" s="36"/>
      <c r="H87" s="150"/>
      <c r="I87" s="18">
        <f t="shared" si="17"/>
        <v>0</v>
      </c>
      <c r="L87" s="20">
        <f t="shared" si="19"/>
        <v>0</v>
      </c>
      <c r="M87" s="18">
        <f t="shared" si="20"/>
        <v>0</v>
      </c>
      <c r="N87" s="18">
        <f t="shared" si="1"/>
        <v>0</v>
      </c>
      <c r="P87" s="52">
        <v>38169</v>
      </c>
      <c r="Q87" s="39" t="e">
        <f t="shared" si="25"/>
        <v>#DIV/0!</v>
      </c>
      <c r="R87" s="39">
        <f t="shared" si="21"/>
        <v>0</v>
      </c>
      <c r="S87" s="39" t="e">
        <f t="shared" si="16"/>
        <v>#DIV/0!</v>
      </c>
      <c r="T87" s="39">
        <f t="shared" si="22"/>
        <v>0</v>
      </c>
      <c r="U87" s="39" t="e">
        <f t="shared" si="23"/>
        <v>#DIV/0!</v>
      </c>
      <c r="W87" s="49" t="e">
        <f t="shared" si="24"/>
        <v>#DIV/0!</v>
      </c>
      <c r="X87" s="49" t="e">
        <f t="shared" si="26"/>
        <v>#DIV/0!</v>
      </c>
    </row>
    <row r="88" spans="1:24" ht="15" customHeight="1" x14ac:dyDescent="0.2">
      <c r="A88" s="50">
        <v>38200</v>
      </c>
      <c r="B88" s="35">
        <f t="shared" si="15"/>
        <v>0</v>
      </c>
      <c r="C88" s="35"/>
      <c r="D88" s="35"/>
      <c r="E88" s="35"/>
      <c r="F88" s="35">
        <f t="shared" si="18"/>
        <v>0</v>
      </c>
      <c r="G88" s="36"/>
      <c r="H88" s="150"/>
      <c r="I88" s="18">
        <f t="shared" si="17"/>
        <v>0</v>
      </c>
      <c r="L88" s="20">
        <f t="shared" si="19"/>
        <v>0</v>
      </c>
      <c r="M88" s="18">
        <f t="shared" si="20"/>
        <v>0</v>
      </c>
      <c r="N88" s="18">
        <f t="shared" si="1"/>
        <v>0</v>
      </c>
      <c r="P88" s="52">
        <v>38200</v>
      </c>
      <c r="Q88" s="39" t="e">
        <f t="shared" si="25"/>
        <v>#DIV/0!</v>
      </c>
      <c r="R88" s="39">
        <f t="shared" si="21"/>
        <v>0</v>
      </c>
      <c r="S88" s="39" t="e">
        <f t="shared" si="16"/>
        <v>#DIV/0!</v>
      </c>
      <c r="T88" s="39">
        <f t="shared" si="22"/>
        <v>0</v>
      </c>
      <c r="U88" s="39" t="e">
        <f t="shared" si="23"/>
        <v>#DIV/0!</v>
      </c>
      <c r="W88" s="49" t="e">
        <f t="shared" si="24"/>
        <v>#DIV/0!</v>
      </c>
      <c r="X88" s="49" t="e">
        <f t="shared" si="26"/>
        <v>#DIV/0!</v>
      </c>
    </row>
    <row r="89" spans="1:24" ht="15" customHeight="1" x14ac:dyDescent="0.2">
      <c r="A89" s="50">
        <v>38231</v>
      </c>
      <c r="B89" s="35">
        <f t="shared" si="15"/>
        <v>0</v>
      </c>
      <c r="C89" s="35"/>
      <c r="D89" s="35"/>
      <c r="E89" s="35"/>
      <c r="F89" s="35">
        <f t="shared" si="18"/>
        <v>0</v>
      </c>
      <c r="G89" s="36"/>
      <c r="H89" s="150"/>
      <c r="I89" s="18">
        <f t="shared" si="17"/>
        <v>0</v>
      </c>
      <c r="L89" s="20">
        <f t="shared" si="19"/>
        <v>0</v>
      </c>
      <c r="M89" s="18">
        <f t="shared" si="20"/>
        <v>0</v>
      </c>
      <c r="N89" s="18">
        <f t="shared" si="1"/>
        <v>0</v>
      </c>
      <c r="P89" s="52">
        <v>38231</v>
      </c>
      <c r="Q89" s="39" t="e">
        <f t="shared" si="25"/>
        <v>#DIV/0!</v>
      </c>
      <c r="R89" s="39">
        <f t="shared" si="21"/>
        <v>0</v>
      </c>
      <c r="S89" s="39" t="e">
        <f t="shared" si="16"/>
        <v>#DIV/0!</v>
      </c>
      <c r="T89" s="39">
        <f t="shared" si="22"/>
        <v>0</v>
      </c>
      <c r="U89" s="39" t="e">
        <f t="shared" si="23"/>
        <v>#DIV/0!</v>
      </c>
      <c r="W89" s="49" t="e">
        <f t="shared" si="24"/>
        <v>#DIV/0!</v>
      </c>
      <c r="X89" s="49" t="e">
        <f t="shared" si="26"/>
        <v>#DIV/0!</v>
      </c>
    </row>
    <row r="90" spans="1:24" ht="15" customHeight="1" x14ac:dyDescent="0.2">
      <c r="A90" s="50">
        <v>38261</v>
      </c>
      <c r="B90" s="35">
        <f t="shared" si="15"/>
        <v>0</v>
      </c>
      <c r="C90" s="35"/>
      <c r="D90" s="35"/>
      <c r="E90" s="35"/>
      <c r="F90" s="35">
        <f t="shared" si="18"/>
        <v>0</v>
      </c>
      <c r="G90" s="36"/>
      <c r="H90" s="150"/>
      <c r="I90" s="18">
        <f t="shared" si="17"/>
        <v>0</v>
      </c>
      <c r="L90" s="20">
        <f t="shared" si="19"/>
        <v>0</v>
      </c>
      <c r="M90" s="18">
        <f t="shared" si="20"/>
        <v>0</v>
      </c>
      <c r="N90" s="18">
        <f t="shared" si="1"/>
        <v>0</v>
      </c>
      <c r="P90" s="52">
        <v>38261</v>
      </c>
      <c r="Q90" s="39" t="e">
        <f t="shared" si="25"/>
        <v>#DIV/0!</v>
      </c>
      <c r="R90" s="39">
        <f t="shared" si="21"/>
        <v>0</v>
      </c>
      <c r="S90" s="39" t="e">
        <f t="shared" si="16"/>
        <v>#DIV/0!</v>
      </c>
      <c r="T90" s="39">
        <f t="shared" si="22"/>
        <v>0</v>
      </c>
      <c r="U90" s="39" t="e">
        <f t="shared" si="23"/>
        <v>#DIV/0!</v>
      </c>
      <c r="W90" s="49" t="e">
        <f t="shared" si="24"/>
        <v>#DIV/0!</v>
      </c>
      <c r="X90" s="49" t="e">
        <f t="shared" si="26"/>
        <v>#DIV/0!</v>
      </c>
    </row>
    <row r="91" spans="1:24" ht="15" customHeight="1" x14ac:dyDescent="0.2">
      <c r="A91" s="50">
        <v>38292</v>
      </c>
      <c r="B91" s="35">
        <f t="shared" si="15"/>
        <v>0</v>
      </c>
      <c r="C91" s="35"/>
      <c r="D91" s="35"/>
      <c r="E91" s="35"/>
      <c r="F91" s="35">
        <f t="shared" si="18"/>
        <v>0</v>
      </c>
      <c r="G91" s="36"/>
      <c r="H91" s="150"/>
      <c r="I91" s="18">
        <f t="shared" si="17"/>
        <v>0</v>
      </c>
      <c r="L91" s="20">
        <f t="shared" si="19"/>
        <v>0</v>
      </c>
      <c r="M91" s="18">
        <f t="shared" si="20"/>
        <v>0</v>
      </c>
      <c r="N91" s="18">
        <f t="shared" si="1"/>
        <v>0</v>
      </c>
      <c r="P91" s="52">
        <v>38292</v>
      </c>
      <c r="Q91" s="39" t="e">
        <f t="shared" si="25"/>
        <v>#DIV/0!</v>
      </c>
      <c r="R91" s="39">
        <f t="shared" si="21"/>
        <v>0</v>
      </c>
      <c r="S91" s="39" t="e">
        <f t="shared" si="16"/>
        <v>#DIV/0!</v>
      </c>
      <c r="T91" s="39">
        <f t="shared" si="22"/>
        <v>0</v>
      </c>
      <c r="U91" s="39" t="e">
        <f t="shared" si="23"/>
        <v>#DIV/0!</v>
      </c>
      <c r="W91" s="49" t="e">
        <f t="shared" si="24"/>
        <v>#DIV/0!</v>
      </c>
      <c r="X91" s="49" t="e">
        <f t="shared" si="26"/>
        <v>#DIV/0!</v>
      </c>
    </row>
    <row r="92" spans="1:24" ht="15" customHeight="1" x14ac:dyDescent="0.2">
      <c r="A92" s="50">
        <v>38322</v>
      </c>
      <c r="B92" s="35">
        <f t="shared" si="15"/>
        <v>0</v>
      </c>
      <c r="C92" s="35"/>
      <c r="D92" s="35"/>
      <c r="E92" s="35"/>
      <c r="F92" s="35">
        <f t="shared" si="18"/>
        <v>0</v>
      </c>
      <c r="G92" s="36"/>
      <c r="H92" s="150"/>
      <c r="I92" s="18">
        <f t="shared" si="17"/>
        <v>0</v>
      </c>
      <c r="L92" s="20">
        <f t="shared" si="19"/>
        <v>0</v>
      </c>
      <c r="M92" s="18">
        <f t="shared" si="20"/>
        <v>0</v>
      </c>
      <c r="N92" s="18">
        <f t="shared" si="1"/>
        <v>0</v>
      </c>
      <c r="P92" s="52">
        <v>38322</v>
      </c>
      <c r="Q92" s="39" t="e">
        <f t="shared" si="25"/>
        <v>#DIV/0!</v>
      </c>
      <c r="R92" s="39">
        <f t="shared" si="21"/>
        <v>0</v>
      </c>
      <c r="S92" s="39" t="e">
        <f t="shared" si="16"/>
        <v>#DIV/0!</v>
      </c>
      <c r="T92" s="39">
        <f t="shared" si="22"/>
        <v>0</v>
      </c>
      <c r="U92" s="39" t="e">
        <f t="shared" si="23"/>
        <v>#DIV/0!</v>
      </c>
      <c r="W92" s="49" t="e">
        <f t="shared" si="24"/>
        <v>#DIV/0!</v>
      </c>
      <c r="X92" s="49" t="e">
        <f t="shared" si="26"/>
        <v>#DIV/0!</v>
      </c>
    </row>
    <row r="93" spans="1:24" ht="15" customHeight="1" x14ac:dyDescent="0.2">
      <c r="A93" s="50">
        <v>38353</v>
      </c>
      <c r="B93" s="35">
        <f t="shared" si="15"/>
        <v>0</v>
      </c>
      <c r="C93" s="35"/>
      <c r="D93" s="35"/>
      <c r="E93" s="35"/>
      <c r="F93" s="35">
        <f t="shared" si="18"/>
        <v>0</v>
      </c>
      <c r="G93" s="36"/>
      <c r="H93" s="150"/>
      <c r="I93" s="18">
        <f t="shared" si="17"/>
        <v>0</v>
      </c>
      <c r="L93" s="20">
        <f t="shared" si="19"/>
        <v>0</v>
      </c>
      <c r="M93" s="18">
        <f t="shared" si="20"/>
        <v>0</v>
      </c>
      <c r="N93" s="18">
        <f t="shared" si="1"/>
        <v>0</v>
      </c>
      <c r="P93" s="52">
        <v>38353</v>
      </c>
      <c r="Q93" s="39" t="e">
        <f t="shared" si="25"/>
        <v>#DIV/0!</v>
      </c>
      <c r="R93" s="39">
        <f t="shared" si="21"/>
        <v>0</v>
      </c>
      <c r="S93" s="39" t="e">
        <f t="shared" si="16"/>
        <v>#DIV/0!</v>
      </c>
      <c r="T93" s="39">
        <f t="shared" si="22"/>
        <v>0</v>
      </c>
      <c r="U93" s="39" t="e">
        <f t="shared" si="23"/>
        <v>#DIV/0!</v>
      </c>
      <c r="W93" s="49" t="e">
        <f t="shared" si="24"/>
        <v>#DIV/0!</v>
      </c>
      <c r="X93" s="49" t="e">
        <f t="shared" si="26"/>
        <v>#DIV/0!</v>
      </c>
    </row>
    <row r="94" spans="1:24" ht="15" customHeight="1" x14ac:dyDescent="0.2">
      <c r="A94" s="50">
        <v>38384</v>
      </c>
      <c r="B94" s="35">
        <f t="shared" si="15"/>
        <v>0</v>
      </c>
      <c r="C94" s="35"/>
      <c r="D94" s="35"/>
      <c r="E94" s="35"/>
      <c r="F94" s="35">
        <f t="shared" si="18"/>
        <v>0</v>
      </c>
      <c r="G94" s="36"/>
      <c r="H94" s="150"/>
      <c r="I94" s="18">
        <f t="shared" si="17"/>
        <v>0</v>
      </c>
      <c r="L94" s="20">
        <f t="shared" si="19"/>
        <v>0</v>
      </c>
      <c r="M94" s="18">
        <f t="shared" si="20"/>
        <v>0</v>
      </c>
      <c r="N94" s="18">
        <f t="shared" si="1"/>
        <v>0</v>
      </c>
      <c r="P94" s="52">
        <v>38384</v>
      </c>
      <c r="Q94" s="39" t="e">
        <f t="shared" si="25"/>
        <v>#DIV/0!</v>
      </c>
      <c r="R94" s="39">
        <f t="shared" si="21"/>
        <v>0</v>
      </c>
      <c r="S94" s="39" t="e">
        <f t="shared" si="16"/>
        <v>#DIV/0!</v>
      </c>
      <c r="T94" s="39">
        <f t="shared" si="22"/>
        <v>0</v>
      </c>
      <c r="U94" s="39" t="e">
        <f t="shared" si="23"/>
        <v>#DIV/0!</v>
      </c>
      <c r="W94" s="49" t="e">
        <f t="shared" si="24"/>
        <v>#DIV/0!</v>
      </c>
      <c r="X94" s="49" t="e">
        <f t="shared" si="26"/>
        <v>#DIV/0!</v>
      </c>
    </row>
    <row r="95" spans="1:24" ht="15" customHeight="1" x14ac:dyDescent="0.2">
      <c r="A95" s="50">
        <v>38412</v>
      </c>
      <c r="B95" s="35">
        <f t="shared" si="15"/>
        <v>0</v>
      </c>
      <c r="C95" s="35"/>
      <c r="D95" s="35"/>
      <c r="E95" s="35"/>
      <c r="F95" s="35">
        <f t="shared" si="18"/>
        <v>0</v>
      </c>
      <c r="G95" s="36"/>
      <c r="H95" s="150"/>
      <c r="I95" s="18">
        <f t="shared" si="17"/>
        <v>0</v>
      </c>
      <c r="L95" s="20">
        <f t="shared" si="19"/>
        <v>0</v>
      </c>
      <c r="M95" s="18">
        <f t="shared" si="20"/>
        <v>0</v>
      </c>
      <c r="N95" s="18">
        <f t="shared" si="1"/>
        <v>0</v>
      </c>
      <c r="P95" s="52">
        <v>38412</v>
      </c>
      <c r="Q95" s="39" t="e">
        <f t="shared" si="25"/>
        <v>#DIV/0!</v>
      </c>
      <c r="R95" s="39">
        <f t="shared" si="21"/>
        <v>0</v>
      </c>
      <c r="S95" s="39" t="e">
        <f t="shared" si="16"/>
        <v>#DIV/0!</v>
      </c>
      <c r="T95" s="39">
        <f t="shared" si="22"/>
        <v>0</v>
      </c>
      <c r="U95" s="39" t="e">
        <f t="shared" si="23"/>
        <v>#DIV/0!</v>
      </c>
      <c r="W95" s="49" t="e">
        <f t="shared" si="24"/>
        <v>#DIV/0!</v>
      </c>
      <c r="X95" s="49" t="e">
        <f t="shared" si="26"/>
        <v>#DIV/0!</v>
      </c>
    </row>
    <row r="96" spans="1:24" ht="15" customHeight="1" x14ac:dyDescent="0.2">
      <c r="A96" s="50">
        <v>38443</v>
      </c>
      <c r="B96" s="35">
        <f t="shared" si="15"/>
        <v>0</v>
      </c>
      <c r="C96" s="35"/>
      <c r="D96" s="35"/>
      <c r="E96" s="35"/>
      <c r="F96" s="35">
        <f t="shared" si="18"/>
        <v>0</v>
      </c>
      <c r="G96" s="36"/>
      <c r="H96" s="150"/>
      <c r="I96" s="18">
        <f t="shared" si="17"/>
        <v>0</v>
      </c>
      <c r="L96" s="20">
        <f t="shared" si="19"/>
        <v>0</v>
      </c>
      <c r="M96" s="18">
        <f t="shared" si="20"/>
        <v>0</v>
      </c>
      <c r="N96" s="18">
        <f t="shared" si="1"/>
        <v>0</v>
      </c>
      <c r="P96" s="52">
        <v>38443</v>
      </c>
      <c r="Q96" s="39" t="e">
        <f t="shared" si="25"/>
        <v>#DIV/0!</v>
      </c>
      <c r="R96" s="39">
        <f t="shared" si="21"/>
        <v>0</v>
      </c>
      <c r="S96" s="39" t="e">
        <f t="shared" si="16"/>
        <v>#DIV/0!</v>
      </c>
      <c r="T96" s="39">
        <f t="shared" si="22"/>
        <v>0</v>
      </c>
      <c r="U96" s="39" t="e">
        <f t="shared" si="23"/>
        <v>#DIV/0!</v>
      </c>
      <c r="W96" s="49" t="e">
        <f t="shared" si="24"/>
        <v>#DIV/0!</v>
      </c>
      <c r="X96" s="49" t="e">
        <f t="shared" si="26"/>
        <v>#DIV/0!</v>
      </c>
    </row>
    <row r="97" spans="1:24" ht="15" customHeight="1" x14ac:dyDescent="0.2">
      <c r="A97" s="50">
        <v>38473</v>
      </c>
      <c r="B97" s="35">
        <f t="shared" si="15"/>
        <v>0</v>
      </c>
      <c r="C97" s="35"/>
      <c r="D97" s="35"/>
      <c r="E97" s="35"/>
      <c r="F97" s="35">
        <f t="shared" si="18"/>
        <v>0</v>
      </c>
      <c r="G97" s="36"/>
      <c r="H97" s="150"/>
      <c r="I97" s="18">
        <f t="shared" si="17"/>
        <v>0</v>
      </c>
      <c r="L97" s="20">
        <f t="shared" si="19"/>
        <v>0</v>
      </c>
      <c r="M97" s="18">
        <f t="shared" si="20"/>
        <v>0</v>
      </c>
      <c r="N97" s="18">
        <f t="shared" si="1"/>
        <v>0</v>
      </c>
      <c r="P97" s="52">
        <v>38473</v>
      </c>
      <c r="Q97" s="39" t="e">
        <f t="shared" si="25"/>
        <v>#DIV/0!</v>
      </c>
      <c r="R97" s="39">
        <f t="shared" si="21"/>
        <v>0</v>
      </c>
      <c r="S97" s="39" t="e">
        <f t="shared" si="16"/>
        <v>#DIV/0!</v>
      </c>
      <c r="T97" s="39">
        <f t="shared" si="22"/>
        <v>0</v>
      </c>
      <c r="U97" s="39" t="e">
        <f t="shared" si="23"/>
        <v>#DIV/0!</v>
      </c>
      <c r="W97" s="49" t="e">
        <f t="shared" si="24"/>
        <v>#DIV/0!</v>
      </c>
      <c r="X97" s="49" t="e">
        <f t="shared" si="26"/>
        <v>#DIV/0!</v>
      </c>
    </row>
    <row r="98" spans="1:24" ht="15" customHeight="1" x14ac:dyDescent="0.2">
      <c r="A98" s="50">
        <v>38504</v>
      </c>
      <c r="B98" s="35">
        <f t="shared" si="15"/>
        <v>0</v>
      </c>
      <c r="C98" s="35"/>
      <c r="D98" s="35"/>
      <c r="E98" s="35"/>
      <c r="F98" s="35">
        <f t="shared" si="18"/>
        <v>0</v>
      </c>
      <c r="G98" s="36"/>
      <c r="H98" s="150"/>
      <c r="I98" s="18">
        <f t="shared" si="17"/>
        <v>0</v>
      </c>
      <c r="L98" s="20">
        <f t="shared" si="19"/>
        <v>0</v>
      </c>
      <c r="M98" s="18">
        <f t="shared" si="20"/>
        <v>0</v>
      </c>
      <c r="N98" s="18">
        <f t="shared" si="1"/>
        <v>0</v>
      </c>
      <c r="P98" s="52">
        <v>38504</v>
      </c>
      <c r="Q98" s="39" t="e">
        <f t="shared" si="25"/>
        <v>#DIV/0!</v>
      </c>
      <c r="R98" s="39">
        <f t="shared" si="21"/>
        <v>0</v>
      </c>
      <c r="S98" s="39" t="e">
        <f t="shared" si="16"/>
        <v>#DIV/0!</v>
      </c>
      <c r="T98" s="39">
        <f t="shared" si="22"/>
        <v>0</v>
      </c>
      <c r="U98" s="39" t="e">
        <f t="shared" si="23"/>
        <v>#DIV/0!</v>
      </c>
      <c r="W98" s="49" t="e">
        <f t="shared" si="24"/>
        <v>#DIV/0!</v>
      </c>
      <c r="X98" s="49" t="e">
        <f t="shared" si="26"/>
        <v>#DIV/0!</v>
      </c>
    </row>
    <row r="99" spans="1:24" ht="15" customHeight="1" x14ac:dyDescent="0.2">
      <c r="A99" s="50">
        <v>38534</v>
      </c>
      <c r="B99" s="35">
        <f t="shared" si="15"/>
        <v>0</v>
      </c>
      <c r="C99" s="35"/>
      <c r="D99" s="35"/>
      <c r="E99" s="35"/>
      <c r="F99" s="35">
        <f t="shared" si="18"/>
        <v>0</v>
      </c>
      <c r="G99" s="36"/>
      <c r="H99" s="150"/>
      <c r="I99" s="18">
        <f t="shared" si="17"/>
        <v>0</v>
      </c>
      <c r="L99" s="20">
        <f t="shared" si="19"/>
        <v>0</v>
      </c>
      <c r="M99" s="18">
        <f t="shared" si="20"/>
        <v>0</v>
      </c>
      <c r="N99" s="18">
        <f t="shared" si="1"/>
        <v>0</v>
      </c>
      <c r="P99" s="52">
        <v>38534</v>
      </c>
      <c r="Q99" s="39" t="e">
        <f t="shared" si="25"/>
        <v>#DIV/0!</v>
      </c>
      <c r="R99" s="39">
        <f t="shared" si="21"/>
        <v>0</v>
      </c>
      <c r="S99" s="39" t="e">
        <f t="shared" si="16"/>
        <v>#DIV/0!</v>
      </c>
      <c r="T99" s="39">
        <f t="shared" si="22"/>
        <v>0</v>
      </c>
      <c r="U99" s="39" t="e">
        <f t="shared" si="23"/>
        <v>#DIV/0!</v>
      </c>
      <c r="W99" s="49" t="e">
        <f t="shared" si="24"/>
        <v>#DIV/0!</v>
      </c>
      <c r="X99" s="49" t="e">
        <f t="shared" si="26"/>
        <v>#DIV/0!</v>
      </c>
    </row>
    <row r="100" spans="1:24" ht="15" customHeight="1" x14ac:dyDescent="0.2">
      <c r="A100" s="50">
        <v>38565</v>
      </c>
      <c r="B100" s="35">
        <f t="shared" si="15"/>
        <v>0</v>
      </c>
      <c r="C100" s="35"/>
      <c r="D100" s="35"/>
      <c r="E100" s="35"/>
      <c r="F100" s="35">
        <f t="shared" si="18"/>
        <v>0</v>
      </c>
      <c r="G100" s="36"/>
      <c r="H100" s="150"/>
      <c r="I100" s="18">
        <f t="shared" si="17"/>
        <v>0</v>
      </c>
      <c r="L100" s="20">
        <f t="shared" si="19"/>
        <v>0</v>
      </c>
      <c r="M100" s="18">
        <f t="shared" si="20"/>
        <v>0</v>
      </c>
      <c r="N100" s="18">
        <f t="shared" si="1"/>
        <v>0</v>
      </c>
      <c r="P100" s="52">
        <v>38565</v>
      </c>
      <c r="Q100" s="39" t="e">
        <f t="shared" si="25"/>
        <v>#DIV/0!</v>
      </c>
      <c r="R100" s="39">
        <f t="shared" si="21"/>
        <v>0</v>
      </c>
      <c r="S100" s="39" t="e">
        <f t="shared" si="16"/>
        <v>#DIV/0!</v>
      </c>
      <c r="T100" s="39">
        <f t="shared" si="22"/>
        <v>0</v>
      </c>
      <c r="U100" s="39" t="e">
        <f t="shared" si="23"/>
        <v>#DIV/0!</v>
      </c>
      <c r="W100" s="49" t="e">
        <f t="shared" si="24"/>
        <v>#DIV/0!</v>
      </c>
      <c r="X100" s="49" t="e">
        <f t="shared" si="26"/>
        <v>#DIV/0!</v>
      </c>
    </row>
    <row r="101" spans="1:24" ht="15" customHeight="1" x14ac:dyDescent="0.2">
      <c r="A101" s="50">
        <v>38596</v>
      </c>
      <c r="B101" s="35">
        <f t="shared" si="15"/>
        <v>0</v>
      </c>
      <c r="C101" s="35"/>
      <c r="D101" s="35"/>
      <c r="E101" s="35"/>
      <c r="F101" s="35">
        <f t="shared" si="18"/>
        <v>0</v>
      </c>
      <c r="G101" s="36"/>
      <c r="H101" s="150"/>
      <c r="I101" s="18">
        <f t="shared" si="17"/>
        <v>0</v>
      </c>
      <c r="L101" s="20">
        <f t="shared" si="19"/>
        <v>0</v>
      </c>
      <c r="M101" s="18">
        <f t="shared" si="20"/>
        <v>0</v>
      </c>
      <c r="N101" s="18">
        <f t="shared" si="1"/>
        <v>0</v>
      </c>
      <c r="P101" s="52">
        <v>38596</v>
      </c>
      <c r="Q101" s="39" t="e">
        <f t="shared" si="25"/>
        <v>#DIV/0!</v>
      </c>
      <c r="R101" s="39">
        <f t="shared" si="21"/>
        <v>0</v>
      </c>
      <c r="S101" s="39" t="e">
        <f t="shared" si="16"/>
        <v>#DIV/0!</v>
      </c>
      <c r="T101" s="39">
        <f t="shared" si="22"/>
        <v>0</v>
      </c>
      <c r="U101" s="39" t="e">
        <f t="shared" si="23"/>
        <v>#DIV/0!</v>
      </c>
      <c r="W101" s="49" t="e">
        <f t="shared" si="24"/>
        <v>#DIV/0!</v>
      </c>
      <c r="X101" s="49" t="e">
        <f t="shared" si="26"/>
        <v>#DIV/0!</v>
      </c>
    </row>
    <row r="102" spans="1:24" ht="15" customHeight="1" x14ac:dyDescent="0.2">
      <c r="A102" s="50">
        <v>38626</v>
      </c>
      <c r="B102" s="35">
        <f t="shared" si="15"/>
        <v>0</v>
      </c>
      <c r="C102" s="35"/>
      <c r="D102" s="35"/>
      <c r="E102" s="35"/>
      <c r="F102" s="35">
        <f t="shared" si="18"/>
        <v>0</v>
      </c>
      <c r="G102" s="36"/>
      <c r="H102" s="150"/>
      <c r="I102" s="18">
        <f t="shared" si="17"/>
        <v>0</v>
      </c>
      <c r="L102" s="20">
        <f t="shared" si="19"/>
        <v>0</v>
      </c>
      <c r="M102" s="18">
        <f t="shared" si="20"/>
        <v>0</v>
      </c>
      <c r="N102" s="18">
        <f t="shared" si="1"/>
        <v>0</v>
      </c>
      <c r="P102" s="52">
        <v>38626</v>
      </c>
      <c r="Q102" s="39" t="e">
        <f t="shared" si="25"/>
        <v>#DIV/0!</v>
      </c>
      <c r="R102" s="39">
        <f t="shared" si="21"/>
        <v>0</v>
      </c>
      <c r="S102" s="39" t="e">
        <f t="shared" si="16"/>
        <v>#DIV/0!</v>
      </c>
      <c r="T102" s="39">
        <f t="shared" si="22"/>
        <v>0</v>
      </c>
      <c r="U102" s="39" t="e">
        <f t="shared" si="23"/>
        <v>#DIV/0!</v>
      </c>
      <c r="W102" s="49" t="e">
        <f t="shared" si="24"/>
        <v>#DIV/0!</v>
      </c>
      <c r="X102" s="49" t="e">
        <f t="shared" si="26"/>
        <v>#DIV/0!</v>
      </c>
    </row>
    <row r="103" spans="1:24" ht="15" customHeight="1" x14ac:dyDescent="0.2">
      <c r="A103" s="50">
        <v>38657</v>
      </c>
      <c r="B103" s="35">
        <f t="shared" si="15"/>
        <v>0</v>
      </c>
      <c r="C103" s="35"/>
      <c r="D103" s="35"/>
      <c r="E103" s="35"/>
      <c r="F103" s="35">
        <f t="shared" si="18"/>
        <v>0</v>
      </c>
      <c r="G103" s="36"/>
      <c r="H103" s="150"/>
      <c r="I103" s="18">
        <f t="shared" si="17"/>
        <v>0</v>
      </c>
      <c r="J103" s="51"/>
      <c r="L103" s="20">
        <f t="shared" si="19"/>
        <v>0</v>
      </c>
      <c r="M103" s="18">
        <f t="shared" si="20"/>
        <v>0</v>
      </c>
      <c r="N103" s="18">
        <f t="shared" si="1"/>
        <v>0</v>
      </c>
      <c r="P103" s="52">
        <v>38657</v>
      </c>
      <c r="Q103" s="39" t="e">
        <f t="shared" si="25"/>
        <v>#DIV/0!</v>
      </c>
      <c r="R103" s="39">
        <f t="shared" si="21"/>
        <v>0</v>
      </c>
      <c r="S103" s="39" t="e">
        <f t="shared" ref="S103:S134" si="27">IF(N103&lt;I103,D103/I103*N103*Q103/B103,D103/I103*I103*Q103/B103)</f>
        <v>#DIV/0!</v>
      </c>
      <c r="T103" s="39">
        <f t="shared" si="22"/>
        <v>0</v>
      </c>
      <c r="U103" s="39" t="e">
        <f t="shared" si="23"/>
        <v>#DIV/0!</v>
      </c>
      <c r="W103" s="49" t="e">
        <f t="shared" si="24"/>
        <v>#DIV/0!</v>
      </c>
      <c r="X103" s="49" t="e">
        <f t="shared" si="26"/>
        <v>#DIV/0!</v>
      </c>
    </row>
    <row r="104" spans="1:24" ht="15" customHeight="1" x14ac:dyDescent="0.2">
      <c r="A104" s="50">
        <v>38687</v>
      </c>
      <c r="B104" s="35">
        <f t="shared" si="15"/>
        <v>0</v>
      </c>
      <c r="C104" s="35"/>
      <c r="D104" s="35"/>
      <c r="E104" s="35"/>
      <c r="F104" s="35">
        <f t="shared" si="18"/>
        <v>0</v>
      </c>
      <c r="G104" s="36"/>
      <c r="H104" s="150"/>
      <c r="I104" s="18">
        <f t="shared" si="17"/>
        <v>0</v>
      </c>
      <c r="L104" s="20">
        <f t="shared" si="19"/>
        <v>0</v>
      </c>
      <c r="M104" s="18">
        <f t="shared" si="20"/>
        <v>0</v>
      </c>
      <c r="N104" s="18">
        <f t="shared" si="1"/>
        <v>0</v>
      </c>
      <c r="P104" s="52">
        <v>38687</v>
      </c>
      <c r="Q104" s="39" t="e">
        <f t="shared" si="25"/>
        <v>#DIV/0!</v>
      </c>
      <c r="R104" s="39">
        <f t="shared" si="21"/>
        <v>0</v>
      </c>
      <c r="S104" s="39" t="e">
        <f t="shared" si="27"/>
        <v>#DIV/0!</v>
      </c>
      <c r="T104" s="39">
        <f t="shared" si="22"/>
        <v>0</v>
      </c>
      <c r="U104" s="39" t="e">
        <f t="shared" si="23"/>
        <v>#DIV/0!</v>
      </c>
      <c r="W104" s="49" t="e">
        <f t="shared" si="24"/>
        <v>#DIV/0!</v>
      </c>
      <c r="X104" s="49" t="e">
        <f t="shared" si="26"/>
        <v>#DIV/0!</v>
      </c>
    </row>
    <row r="105" spans="1:24" ht="15" customHeight="1" x14ac:dyDescent="0.2">
      <c r="A105" s="50">
        <v>38718</v>
      </c>
      <c r="B105" s="35">
        <f t="shared" si="15"/>
        <v>0</v>
      </c>
      <c r="C105" s="35"/>
      <c r="D105" s="35"/>
      <c r="E105" s="35"/>
      <c r="F105" s="35">
        <f t="shared" si="18"/>
        <v>0</v>
      </c>
      <c r="G105" s="36"/>
      <c r="H105" s="150"/>
      <c r="I105" s="18">
        <f t="shared" si="17"/>
        <v>0</v>
      </c>
      <c r="L105" s="20">
        <f t="shared" si="19"/>
        <v>0</v>
      </c>
      <c r="M105" s="18">
        <f t="shared" si="20"/>
        <v>0</v>
      </c>
      <c r="N105" s="18">
        <f t="shared" si="1"/>
        <v>0</v>
      </c>
      <c r="P105" s="52">
        <v>38718</v>
      </c>
      <c r="Q105" s="39" t="e">
        <f t="shared" si="25"/>
        <v>#DIV/0!</v>
      </c>
      <c r="R105" s="39">
        <f t="shared" si="21"/>
        <v>0</v>
      </c>
      <c r="S105" s="39" t="e">
        <f t="shared" si="27"/>
        <v>#DIV/0!</v>
      </c>
      <c r="T105" s="39">
        <f t="shared" si="22"/>
        <v>0</v>
      </c>
      <c r="U105" s="39" t="e">
        <f t="shared" si="23"/>
        <v>#DIV/0!</v>
      </c>
      <c r="W105" s="49" t="e">
        <f t="shared" si="24"/>
        <v>#DIV/0!</v>
      </c>
      <c r="X105" s="49" t="e">
        <f t="shared" si="26"/>
        <v>#DIV/0!</v>
      </c>
    </row>
    <row r="106" spans="1:24" ht="15" customHeight="1" x14ac:dyDescent="0.2">
      <c r="A106" s="50">
        <v>38749</v>
      </c>
      <c r="B106" s="35">
        <f t="shared" si="15"/>
        <v>0</v>
      </c>
      <c r="C106" s="35"/>
      <c r="D106" s="35"/>
      <c r="E106" s="35"/>
      <c r="F106" s="35">
        <f t="shared" si="18"/>
        <v>0</v>
      </c>
      <c r="G106" s="36"/>
      <c r="H106" s="150"/>
      <c r="I106" s="18">
        <f t="shared" si="17"/>
        <v>0</v>
      </c>
      <c r="L106" s="20">
        <f t="shared" si="19"/>
        <v>0</v>
      </c>
      <c r="M106" s="18">
        <f t="shared" si="20"/>
        <v>0</v>
      </c>
      <c r="N106" s="18">
        <f t="shared" si="1"/>
        <v>0</v>
      </c>
      <c r="P106" s="52">
        <v>38749</v>
      </c>
      <c r="Q106" s="39" t="e">
        <f t="shared" si="25"/>
        <v>#DIV/0!</v>
      </c>
      <c r="R106" s="39">
        <f t="shared" si="21"/>
        <v>0</v>
      </c>
      <c r="S106" s="39" t="e">
        <f t="shared" si="27"/>
        <v>#DIV/0!</v>
      </c>
      <c r="T106" s="39">
        <f t="shared" si="22"/>
        <v>0</v>
      </c>
      <c r="U106" s="39" t="e">
        <f t="shared" si="23"/>
        <v>#DIV/0!</v>
      </c>
      <c r="W106" s="49" t="e">
        <f t="shared" si="24"/>
        <v>#DIV/0!</v>
      </c>
      <c r="X106" s="49" t="e">
        <f t="shared" si="26"/>
        <v>#DIV/0!</v>
      </c>
    </row>
    <row r="107" spans="1:24" ht="15" customHeight="1" x14ac:dyDescent="0.2">
      <c r="A107" s="50">
        <v>38777</v>
      </c>
      <c r="B107" s="35">
        <f t="shared" si="15"/>
        <v>0</v>
      </c>
      <c r="C107" s="35"/>
      <c r="D107" s="35"/>
      <c r="E107" s="35"/>
      <c r="F107" s="35">
        <f t="shared" si="18"/>
        <v>0</v>
      </c>
      <c r="G107" s="36"/>
      <c r="H107" s="150"/>
      <c r="I107" s="18">
        <f t="shared" si="17"/>
        <v>0</v>
      </c>
      <c r="L107" s="20">
        <f t="shared" si="19"/>
        <v>0</v>
      </c>
      <c r="M107" s="18">
        <f t="shared" si="20"/>
        <v>0</v>
      </c>
      <c r="N107" s="18">
        <f t="shared" si="1"/>
        <v>0</v>
      </c>
      <c r="P107" s="52">
        <v>38777</v>
      </c>
      <c r="Q107" s="39" t="e">
        <f t="shared" si="25"/>
        <v>#DIV/0!</v>
      </c>
      <c r="R107" s="39">
        <f t="shared" si="21"/>
        <v>0</v>
      </c>
      <c r="S107" s="39" t="e">
        <f t="shared" si="27"/>
        <v>#DIV/0!</v>
      </c>
      <c r="T107" s="39">
        <f t="shared" si="22"/>
        <v>0</v>
      </c>
      <c r="U107" s="39" t="e">
        <f t="shared" si="23"/>
        <v>#DIV/0!</v>
      </c>
      <c r="W107" s="49" t="e">
        <f t="shared" si="24"/>
        <v>#DIV/0!</v>
      </c>
      <c r="X107" s="49" t="e">
        <f t="shared" si="26"/>
        <v>#DIV/0!</v>
      </c>
    </row>
    <row r="108" spans="1:24" ht="15" customHeight="1" x14ac:dyDescent="0.2">
      <c r="A108" s="50">
        <v>38808</v>
      </c>
      <c r="B108" s="35">
        <f t="shared" si="15"/>
        <v>0</v>
      </c>
      <c r="C108" s="35"/>
      <c r="D108" s="35"/>
      <c r="E108" s="35"/>
      <c r="F108" s="35">
        <f t="shared" si="18"/>
        <v>0</v>
      </c>
      <c r="G108" s="36"/>
      <c r="H108" s="150"/>
      <c r="I108" s="18">
        <f t="shared" si="17"/>
        <v>0</v>
      </c>
      <c r="L108" s="20">
        <f t="shared" si="19"/>
        <v>0</v>
      </c>
      <c r="M108" s="18">
        <f t="shared" si="20"/>
        <v>0</v>
      </c>
      <c r="N108" s="18">
        <f t="shared" si="1"/>
        <v>0</v>
      </c>
      <c r="P108" s="52">
        <v>38808</v>
      </c>
      <c r="Q108" s="39" t="e">
        <f t="shared" si="25"/>
        <v>#DIV/0!</v>
      </c>
      <c r="R108" s="39">
        <f t="shared" si="21"/>
        <v>0</v>
      </c>
      <c r="S108" s="39" t="e">
        <f t="shared" si="27"/>
        <v>#DIV/0!</v>
      </c>
      <c r="T108" s="39">
        <f t="shared" si="22"/>
        <v>0</v>
      </c>
      <c r="U108" s="39" t="e">
        <f t="shared" si="23"/>
        <v>#DIV/0!</v>
      </c>
      <c r="W108" s="49" t="e">
        <f t="shared" si="24"/>
        <v>#DIV/0!</v>
      </c>
      <c r="X108" s="49" t="e">
        <f t="shared" si="26"/>
        <v>#DIV/0!</v>
      </c>
    </row>
    <row r="109" spans="1:24" ht="15" customHeight="1" x14ac:dyDescent="0.2">
      <c r="A109" s="50">
        <v>38838</v>
      </c>
      <c r="B109" s="35">
        <f t="shared" si="15"/>
        <v>0</v>
      </c>
      <c r="C109" s="35"/>
      <c r="D109" s="35"/>
      <c r="E109" s="35"/>
      <c r="F109" s="35">
        <f t="shared" si="18"/>
        <v>0</v>
      </c>
      <c r="G109" s="36"/>
      <c r="H109" s="150"/>
      <c r="I109" s="18">
        <f t="shared" si="17"/>
        <v>0</v>
      </c>
      <c r="L109" s="20">
        <f t="shared" si="19"/>
        <v>0</v>
      </c>
      <c r="M109" s="18">
        <f t="shared" si="20"/>
        <v>0</v>
      </c>
      <c r="N109" s="18">
        <f t="shared" si="1"/>
        <v>0</v>
      </c>
      <c r="P109" s="52">
        <v>38838</v>
      </c>
      <c r="Q109" s="39" t="e">
        <f t="shared" si="25"/>
        <v>#DIV/0!</v>
      </c>
      <c r="R109" s="39">
        <f t="shared" si="21"/>
        <v>0</v>
      </c>
      <c r="S109" s="39" t="e">
        <f t="shared" si="27"/>
        <v>#DIV/0!</v>
      </c>
      <c r="T109" s="39">
        <f t="shared" si="22"/>
        <v>0</v>
      </c>
      <c r="U109" s="39" t="e">
        <f t="shared" si="23"/>
        <v>#DIV/0!</v>
      </c>
      <c r="W109" s="49" t="e">
        <f t="shared" si="24"/>
        <v>#DIV/0!</v>
      </c>
      <c r="X109" s="49" t="e">
        <f t="shared" si="26"/>
        <v>#DIV/0!</v>
      </c>
    </row>
    <row r="110" spans="1:24" ht="15" customHeight="1" x14ac:dyDescent="0.2">
      <c r="A110" s="50">
        <v>38869</v>
      </c>
      <c r="B110" s="35">
        <f t="shared" si="15"/>
        <v>0</v>
      </c>
      <c r="C110" s="35"/>
      <c r="D110" s="35"/>
      <c r="E110" s="35"/>
      <c r="F110" s="35">
        <f t="shared" si="18"/>
        <v>0</v>
      </c>
      <c r="G110" s="36"/>
      <c r="H110" s="150"/>
      <c r="I110" s="18">
        <f t="shared" si="17"/>
        <v>0</v>
      </c>
      <c r="L110" s="20">
        <f t="shared" si="19"/>
        <v>0</v>
      </c>
      <c r="M110" s="18">
        <f t="shared" si="20"/>
        <v>0</v>
      </c>
      <c r="N110" s="18">
        <f t="shared" si="1"/>
        <v>0</v>
      </c>
      <c r="P110" s="52">
        <v>38869</v>
      </c>
      <c r="Q110" s="39" t="e">
        <f t="shared" si="25"/>
        <v>#DIV/0!</v>
      </c>
      <c r="R110" s="39">
        <f t="shared" si="21"/>
        <v>0</v>
      </c>
      <c r="S110" s="39" t="e">
        <f t="shared" si="27"/>
        <v>#DIV/0!</v>
      </c>
      <c r="T110" s="39">
        <f t="shared" si="22"/>
        <v>0</v>
      </c>
      <c r="U110" s="39" t="e">
        <f t="shared" si="23"/>
        <v>#DIV/0!</v>
      </c>
      <c r="W110" s="49" t="e">
        <f t="shared" si="24"/>
        <v>#DIV/0!</v>
      </c>
      <c r="X110" s="49" t="e">
        <f t="shared" si="26"/>
        <v>#DIV/0!</v>
      </c>
    </row>
    <row r="111" spans="1:24" ht="15" customHeight="1" x14ac:dyDescent="0.2">
      <c r="A111" s="50">
        <v>38899</v>
      </c>
      <c r="B111" s="35">
        <f t="shared" si="15"/>
        <v>0</v>
      </c>
      <c r="C111" s="35"/>
      <c r="D111" s="35"/>
      <c r="E111" s="35"/>
      <c r="F111" s="35">
        <f t="shared" si="18"/>
        <v>0</v>
      </c>
      <c r="G111" s="36"/>
      <c r="H111" s="150"/>
      <c r="I111" s="18">
        <f t="shared" si="17"/>
        <v>0</v>
      </c>
      <c r="J111" s="51"/>
      <c r="L111" s="20">
        <f t="shared" si="19"/>
        <v>0</v>
      </c>
      <c r="M111" s="18">
        <f t="shared" si="20"/>
        <v>0</v>
      </c>
      <c r="N111" s="18">
        <f t="shared" si="1"/>
        <v>0</v>
      </c>
      <c r="P111" s="52">
        <v>38899</v>
      </c>
      <c r="Q111" s="39" t="e">
        <f t="shared" si="25"/>
        <v>#DIV/0!</v>
      </c>
      <c r="R111" s="39">
        <f t="shared" si="21"/>
        <v>0</v>
      </c>
      <c r="S111" s="39" t="e">
        <f t="shared" si="27"/>
        <v>#DIV/0!</v>
      </c>
      <c r="T111" s="39">
        <f t="shared" si="22"/>
        <v>0</v>
      </c>
      <c r="U111" s="39" t="e">
        <f t="shared" si="23"/>
        <v>#DIV/0!</v>
      </c>
      <c r="W111" s="49" t="e">
        <f t="shared" si="24"/>
        <v>#DIV/0!</v>
      </c>
      <c r="X111" s="49" t="e">
        <f t="shared" si="26"/>
        <v>#DIV/0!</v>
      </c>
    </row>
    <row r="112" spans="1:24" ht="15" customHeight="1" x14ac:dyDescent="0.2">
      <c r="A112" s="50">
        <v>38930</v>
      </c>
      <c r="B112" s="35">
        <f t="shared" si="15"/>
        <v>0</v>
      </c>
      <c r="C112" s="35"/>
      <c r="D112" s="35"/>
      <c r="E112" s="35"/>
      <c r="F112" s="35">
        <f t="shared" si="18"/>
        <v>0</v>
      </c>
      <c r="G112" s="36"/>
      <c r="H112" s="150"/>
      <c r="I112" s="18">
        <f t="shared" si="17"/>
        <v>0</v>
      </c>
      <c r="L112" s="20">
        <f t="shared" si="19"/>
        <v>0</v>
      </c>
      <c r="M112" s="18">
        <f t="shared" si="20"/>
        <v>0</v>
      </c>
      <c r="N112" s="18">
        <f t="shared" si="1"/>
        <v>0</v>
      </c>
      <c r="P112" s="52">
        <v>38930</v>
      </c>
      <c r="Q112" s="39" t="e">
        <f t="shared" si="25"/>
        <v>#DIV/0!</v>
      </c>
      <c r="R112" s="39">
        <f t="shared" si="21"/>
        <v>0</v>
      </c>
      <c r="S112" s="39" t="e">
        <f t="shared" si="27"/>
        <v>#DIV/0!</v>
      </c>
      <c r="T112" s="39">
        <f t="shared" si="22"/>
        <v>0</v>
      </c>
      <c r="U112" s="39" t="e">
        <f t="shared" si="23"/>
        <v>#DIV/0!</v>
      </c>
      <c r="W112" s="49" t="e">
        <f t="shared" si="24"/>
        <v>#DIV/0!</v>
      </c>
      <c r="X112" s="49" t="e">
        <f t="shared" si="26"/>
        <v>#DIV/0!</v>
      </c>
    </row>
    <row r="113" spans="1:24" ht="15" customHeight="1" x14ac:dyDescent="0.2">
      <c r="A113" s="50">
        <v>38961</v>
      </c>
      <c r="B113" s="35">
        <f t="shared" si="15"/>
        <v>0</v>
      </c>
      <c r="C113" s="35"/>
      <c r="D113" s="35"/>
      <c r="E113" s="35"/>
      <c r="F113" s="35">
        <f t="shared" si="18"/>
        <v>0</v>
      </c>
      <c r="G113" s="36"/>
      <c r="H113" s="150"/>
      <c r="I113" s="18">
        <f t="shared" si="17"/>
        <v>0</v>
      </c>
      <c r="L113" s="20">
        <f t="shared" si="19"/>
        <v>0</v>
      </c>
      <c r="M113" s="18">
        <f t="shared" si="20"/>
        <v>0</v>
      </c>
      <c r="N113" s="18">
        <f t="shared" si="1"/>
        <v>0</v>
      </c>
      <c r="P113" s="52">
        <v>38961</v>
      </c>
      <c r="Q113" s="39" t="e">
        <f t="shared" si="25"/>
        <v>#DIV/0!</v>
      </c>
      <c r="R113" s="39">
        <f t="shared" si="21"/>
        <v>0</v>
      </c>
      <c r="S113" s="39" t="e">
        <f t="shared" si="27"/>
        <v>#DIV/0!</v>
      </c>
      <c r="T113" s="39">
        <f t="shared" si="22"/>
        <v>0</v>
      </c>
      <c r="U113" s="39" t="e">
        <f t="shared" si="23"/>
        <v>#DIV/0!</v>
      </c>
      <c r="W113" s="49" t="e">
        <f t="shared" si="24"/>
        <v>#DIV/0!</v>
      </c>
      <c r="X113" s="49" t="e">
        <f t="shared" si="26"/>
        <v>#DIV/0!</v>
      </c>
    </row>
    <row r="114" spans="1:24" ht="15" customHeight="1" x14ac:dyDescent="0.2">
      <c r="A114" s="50">
        <v>38991</v>
      </c>
      <c r="B114" s="35">
        <f t="shared" si="15"/>
        <v>0</v>
      </c>
      <c r="C114" s="35"/>
      <c r="D114" s="35"/>
      <c r="E114" s="35"/>
      <c r="F114" s="35">
        <f t="shared" si="18"/>
        <v>0</v>
      </c>
      <c r="G114" s="36"/>
      <c r="H114" s="150"/>
      <c r="I114" s="18">
        <f t="shared" si="17"/>
        <v>0</v>
      </c>
      <c r="L114" s="20">
        <f t="shared" si="19"/>
        <v>0</v>
      </c>
      <c r="M114" s="18">
        <f t="shared" si="20"/>
        <v>0</v>
      </c>
      <c r="N114" s="18">
        <f t="shared" si="1"/>
        <v>0</v>
      </c>
      <c r="P114" s="52">
        <v>38991</v>
      </c>
      <c r="Q114" s="39" t="e">
        <f t="shared" si="25"/>
        <v>#DIV/0!</v>
      </c>
      <c r="R114" s="39">
        <f t="shared" si="21"/>
        <v>0</v>
      </c>
      <c r="S114" s="39" t="e">
        <f t="shared" si="27"/>
        <v>#DIV/0!</v>
      </c>
      <c r="T114" s="39">
        <f t="shared" si="22"/>
        <v>0</v>
      </c>
      <c r="U114" s="39" t="e">
        <f t="shared" si="23"/>
        <v>#DIV/0!</v>
      </c>
      <c r="W114" s="49" t="e">
        <f t="shared" si="24"/>
        <v>#DIV/0!</v>
      </c>
      <c r="X114" s="49" t="e">
        <f t="shared" si="26"/>
        <v>#DIV/0!</v>
      </c>
    </row>
    <row r="115" spans="1:24" ht="15" customHeight="1" x14ac:dyDescent="0.2">
      <c r="A115" s="50">
        <v>39022</v>
      </c>
      <c r="B115" s="35">
        <f t="shared" si="15"/>
        <v>0</v>
      </c>
      <c r="C115" s="35"/>
      <c r="D115" s="35"/>
      <c r="E115" s="35"/>
      <c r="F115" s="35">
        <f t="shared" si="18"/>
        <v>0</v>
      </c>
      <c r="G115" s="36"/>
      <c r="H115" s="150"/>
      <c r="I115" s="18">
        <f t="shared" si="17"/>
        <v>0</v>
      </c>
      <c r="L115" s="20">
        <f t="shared" si="19"/>
        <v>0</v>
      </c>
      <c r="M115" s="18">
        <f t="shared" si="20"/>
        <v>0</v>
      </c>
      <c r="N115" s="18">
        <f t="shared" si="1"/>
        <v>0</v>
      </c>
      <c r="P115" s="52">
        <v>39022</v>
      </c>
      <c r="Q115" s="39" t="e">
        <f t="shared" si="25"/>
        <v>#DIV/0!</v>
      </c>
      <c r="R115" s="39">
        <f t="shared" si="21"/>
        <v>0</v>
      </c>
      <c r="S115" s="39" t="e">
        <f t="shared" si="27"/>
        <v>#DIV/0!</v>
      </c>
      <c r="T115" s="39">
        <f t="shared" si="22"/>
        <v>0</v>
      </c>
      <c r="U115" s="39" t="e">
        <f t="shared" si="23"/>
        <v>#DIV/0!</v>
      </c>
      <c r="W115" s="49" t="e">
        <f t="shared" si="24"/>
        <v>#DIV/0!</v>
      </c>
      <c r="X115" s="49" t="e">
        <f t="shared" si="26"/>
        <v>#DIV/0!</v>
      </c>
    </row>
    <row r="116" spans="1:24" ht="15" customHeight="1" x14ac:dyDescent="0.2">
      <c r="A116" s="50">
        <v>39052</v>
      </c>
      <c r="B116" s="35">
        <f t="shared" si="15"/>
        <v>0</v>
      </c>
      <c r="C116" s="35"/>
      <c r="D116" s="35"/>
      <c r="E116" s="35"/>
      <c r="F116" s="35">
        <f t="shared" si="18"/>
        <v>0</v>
      </c>
      <c r="G116" s="36"/>
      <c r="H116" s="150"/>
      <c r="I116" s="18">
        <f t="shared" si="17"/>
        <v>0</v>
      </c>
      <c r="L116" s="20">
        <f t="shared" si="19"/>
        <v>0</v>
      </c>
      <c r="M116" s="18">
        <f t="shared" si="20"/>
        <v>0</v>
      </c>
      <c r="N116" s="18">
        <f t="shared" si="1"/>
        <v>0</v>
      </c>
      <c r="P116" s="52">
        <v>39052</v>
      </c>
      <c r="Q116" s="39" t="e">
        <f t="shared" si="25"/>
        <v>#DIV/0!</v>
      </c>
      <c r="R116" s="39">
        <f t="shared" si="21"/>
        <v>0</v>
      </c>
      <c r="S116" s="39" t="e">
        <f t="shared" si="27"/>
        <v>#DIV/0!</v>
      </c>
      <c r="T116" s="39">
        <f t="shared" si="22"/>
        <v>0</v>
      </c>
      <c r="U116" s="39" t="e">
        <f t="shared" si="23"/>
        <v>#DIV/0!</v>
      </c>
      <c r="W116" s="49" t="e">
        <f t="shared" si="24"/>
        <v>#DIV/0!</v>
      </c>
      <c r="X116" s="49" t="e">
        <f t="shared" si="26"/>
        <v>#DIV/0!</v>
      </c>
    </row>
    <row r="117" spans="1:24" ht="15" customHeight="1" x14ac:dyDescent="0.2">
      <c r="A117" s="50">
        <v>39083</v>
      </c>
      <c r="B117" s="35">
        <f t="shared" si="15"/>
        <v>0</v>
      </c>
      <c r="C117" s="35"/>
      <c r="D117" s="35"/>
      <c r="E117" s="35"/>
      <c r="F117" s="35">
        <f t="shared" si="18"/>
        <v>0</v>
      </c>
      <c r="G117" s="36"/>
      <c r="H117" s="150"/>
      <c r="I117" s="18">
        <f t="shared" si="17"/>
        <v>0</v>
      </c>
      <c r="J117" s="19"/>
      <c r="L117" s="20">
        <f t="shared" si="19"/>
        <v>0</v>
      </c>
      <c r="M117" s="18">
        <f t="shared" si="20"/>
        <v>0</v>
      </c>
      <c r="N117" s="18">
        <f t="shared" si="1"/>
        <v>0</v>
      </c>
      <c r="P117" s="52">
        <v>39083</v>
      </c>
      <c r="Q117" s="39" t="e">
        <f t="shared" si="25"/>
        <v>#DIV/0!</v>
      </c>
      <c r="R117" s="39">
        <f t="shared" si="21"/>
        <v>0</v>
      </c>
      <c r="S117" s="39" t="e">
        <f t="shared" si="27"/>
        <v>#DIV/0!</v>
      </c>
      <c r="T117" s="39">
        <f t="shared" si="22"/>
        <v>0</v>
      </c>
      <c r="U117" s="39" t="e">
        <f t="shared" si="23"/>
        <v>#DIV/0!</v>
      </c>
      <c r="W117" s="49" t="e">
        <f t="shared" si="24"/>
        <v>#DIV/0!</v>
      </c>
      <c r="X117" s="49" t="e">
        <f t="shared" si="26"/>
        <v>#DIV/0!</v>
      </c>
    </row>
    <row r="118" spans="1:24" ht="15" customHeight="1" x14ac:dyDescent="0.2">
      <c r="A118" s="50">
        <v>39114</v>
      </c>
      <c r="B118" s="35">
        <f t="shared" si="15"/>
        <v>0</v>
      </c>
      <c r="C118" s="35"/>
      <c r="D118" s="35"/>
      <c r="E118" s="35"/>
      <c r="F118" s="35">
        <f t="shared" si="18"/>
        <v>0</v>
      </c>
      <c r="G118" s="36"/>
      <c r="H118" s="150"/>
      <c r="I118" s="18">
        <f t="shared" si="17"/>
        <v>0</v>
      </c>
      <c r="L118" s="20">
        <f t="shared" si="19"/>
        <v>0</v>
      </c>
      <c r="M118" s="18">
        <f t="shared" si="20"/>
        <v>0</v>
      </c>
      <c r="N118" s="18">
        <f t="shared" ref="N118:N181" si="28">M118/12</f>
        <v>0</v>
      </c>
      <c r="P118" s="52">
        <v>39114</v>
      </c>
      <c r="Q118" s="39" t="e">
        <f t="shared" si="25"/>
        <v>#DIV/0!</v>
      </c>
      <c r="R118" s="39">
        <f t="shared" si="21"/>
        <v>0</v>
      </c>
      <c r="S118" s="39" t="e">
        <f t="shared" si="27"/>
        <v>#DIV/0!</v>
      </c>
      <c r="T118" s="39">
        <f t="shared" si="22"/>
        <v>0</v>
      </c>
      <c r="U118" s="39" t="e">
        <f t="shared" si="23"/>
        <v>#DIV/0!</v>
      </c>
      <c r="W118" s="49" t="e">
        <f t="shared" si="24"/>
        <v>#DIV/0!</v>
      </c>
      <c r="X118" s="49" t="e">
        <f t="shared" si="26"/>
        <v>#DIV/0!</v>
      </c>
    </row>
    <row r="119" spans="1:24" ht="15" customHeight="1" x14ac:dyDescent="0.2">
      <c r="A119" s="50">
        <v>39142</v>
      </c>
      <c r="B119" s="35">
        <f t="shared" si="15"/>
        <v>0</v>
      </c>
      <c r="C119" s="35"/>
      <c r="D119" s="35"/>
      <c r="E119" s="35"/>
      <c r="F119" s="35">
        <f t="shared" si="18"/>
        <v>0</v>
      </c>
      <c r="G119" s="36"/>
      <c r="H119" s="150"/>
      <c r="I119" s="18">
        <f t="shared" si="17"/>
        <v>0</v>
      </c>
      <c r="L119" s="20">
        <f t="shared" si="19"/>
        <v>0</v>
      </c>
      <c r="M119" s="18">
        <f t="shared" si="20"/>
        <v>0</v>
      </c>
      <c r="N119" s="18">
        <f t="shared" si="28"/>
        <v>0</v>
      </c>
      <c r="P119" s="52">
        <v>39142</v>
      </c>
      <c r="Q119" s="39" t="e">
        <f t="shared" si="25"/>
        <v>#DIV/0!</v>
      </c>
      <c r="R119" s="39">
        <f t="shared" si="21"/>
        <v>0</v>
      </c>
      <c r="S119" s="39" t="e">
        <f t="shared" si="27"/>
        <v>#DIV/0!</v>
      </c>
      <c r="T119" s="39">
        <f t="shared" si="22"/>
        <v>0</v>
      </c>
      <c r="U119" s="39" t="e">
        <f t="shared" si="23"/>
        <v>#DIV/0!</v>
      </c>
      <c r="W119" s="49" t="e">
        <f t="shared" si="24"/>
        <v>#DIV/0!</v>
      </c>
      <c r="X119" s="49" t="e">
        <f t="shared" si="26"/>
        <v>#DIV/0!</v>
      </c>
    </row>
    <row r="120" spans="1:24" ht="15" customHeight="1" x14ac:dyDescent="0.2">
      <c r="A120" s="50">
        <v>39173</v>
      </c>
      <c r="B120" s="35">
        <f t="shared" si="15"/>
        <v>0</v>
      </c>
      <c r="C120" s="35"/>
      <c r="D120" s="35"/>
      <c r="E120" s="35"/>
      <c r="F120" s="35">
        <f t="shared" si="18"/>
        <v>0</v>
      </c>
      <c r="G120" s="36"/>
      <c r="H120" s="150"/>
      <c r="I120" s="18">
        <f t="shared" si="17"/>
        <v>0</v>
      </c>
      <c r="L120" s="20">
        <f t="shared" si="19"/>
        <v>0</v>
      </c>
      <c r="M120" s="18">
        <f t="shared" si="20"/>
        <v>0</v>
      </c>
      <c r="N120" s="18">
        <f t="shared" si="28"/>
        <v>0</v>
      </c>
      <c r="P120" s="52">
        <v>39173</v>
      </c>
      <c r="Q120" s="39" t="e">
        <f t="shared" si="25"/>
        <v>#DIV/0!</v>
      </c>
      <c r="R120" s="39">
        <f t="shared" si="21"/>
        <v>0</v>
      </c>
      <c r="S120" s="39" t="e">
        <f t="shared" si="27"/>
        <v>#DIV/0!</v>
      </c>
      <c r="T120" s="39">
        <f t="shared" si="22"/>
        <v>0</v>
      </c>
      <c r="U120" s="39" t="e">
        <f t="shared" si="23"/>
        <v>#DIV/0!</v>
      </c>
      <c r="W120" s="49" t="e">
        <f t="shared" si="24"/>
        <v>#DIV/0!</v>
      </c>
      <c r="X120" s="49" t="e">
        <f t="shared" si="26"/>
        <v>#DIV/0!</v>
      </c>
    </row>
    <row r="121" spans="1:24" ht="15" customHeight="1" x14ac:dyDescent="0.2">
      <c r="A121" s="50">
        <v>39203</v>
      </c>
      <c r="B121" s="35">
        <f t="shared" si="15"/>
        <v>0</v>
      </c>
      <c r="C121" s="35"/>
      <c r="D121" s="35"/>
      <c r="E121" s="35"/>
      <c r="F121" s="35">
        <f t="shared" si="18"/>
        <v>0</v>
      </c>
      <c r="G121" s="36"/>
      <c r="H121" s="150"/>
      <c r="I121" s="18">
        <f t="shared" si="17"/>
        <v>0</v>
      </c>
      <c r="L121" s="20">
        <f t="shared" si="19"/>
        <v>0</v>
      </c>
      <c r="M121" s="18">
        <f t="shared" si="20"/>
        <v>0</v>
      </c>
      <c r="N121" s="18">
        <f t="shared" si="28"/>
        <v>0</v>
      </c>
      <c r="P121" s="52">
        <v>39203</v>
      </c>
      <c r="Q121" s="39" t="e">
        <f t="shared" si="25"/>
        <v>#DIV/0!</v>
      </c>
      <c r="R121" s="39">
        <f t="shared" si="21"/>
        <v>0</v>
      </c>
      <c r="S121" s="39" t="e">
        <f t="shared" si="27"/>
        <v>#DIV/0!</v>
      </c>
      <c r="T121" s="39">
        <f t="shared" si="22"/>
        <v>0</v>
      </c>
      <c r="U121" s="39" t="e">
        <f t="shared" si="23"/>
        <v>#DIV/0!</v>
      </c>
      <c r="W121" s="49" t="e">
        <f t="shared" si="24"/>
        <v>#DIV/0!</v>
      </c>
      <c r="X121" s="49" t="e">
        <f t="shared" si="26"/>
        <v>#DIV/0!</v>
      </c>
    </row>
    <row r="122" spans="1:24" ht="15" customHeight="1" x14ac:dyDescent="0.2">
      <c r="A122" s="50">
        <v>39234</v>
      </c>
      <c r="B122" s="35">
        <f t="shared" si="15"/>
        <v>0</v>
      </c>
      <c r="C122" s="35"/>
      <c r="D122" s="35"/>
      <c r="E122" s="35"/>
      <c r="F122" s="35">
        <f t="shared" si="18"/>
        <v>0</v>
      </c>
      <c r="G122" s="36"/>
      <c r="H122" s="150"/>
      <c r="I122" s="18">
        <f t="shared" si="17"/>
        <v>0</v>
      </c>
      <c r="L122" s="20">
        <f t="shared" si="19"/>
        <v>0</v>
      </c>
      <c r="M122" s="18">
        <f t="shared" si="20"/>
        <v>0</v>
      </c>
      <c r="N122" s="18">
        <f t="shared" si="28"/>
        <v>0</v>
      </c>
      <c r="P122" s="52">
        <v>39234</v>
      </c>
      <c r="Q122" s="39" t="e">
        <f t="shared" si="25"/>
        <v>#DIV/0!</v>
      </c>
      <c r="R122" s="39">
        <f t="shared" si="21"/>
        <v>0</v>
      </c>
      <c r="S122" s="39" t="e">
        <f t="shared" si="27"/>
        <v>#DIV/0!</v>
      </c>
      <c r="T122" s="39">
        <f t="shared" si="22"/>
        <v>0</v>
      </c>
      <c r="U122" s="39" t="e">
        <f t="shared" si="23"/>
        <v>#DIV/0!</v>
      </c>
      <c r="W122" s="49" t="e">
        <f t="shared" si="24"/>
        <v>#DIV/0!</v>
      </c>
      <c r="X122" s="49" t="e">
        <f t="shared" si="26"/>
        <v>#DIV/0!</v>
      </c>
    </row>
    <row r="123" spans="1:24" ht="15" customHeight="1" x14ac:dyDescent="0.2">
      <c r="A123" s="50">
        <v>39264</v>
      </c>
      <c r="B123" s="35">
        <f t="shared" si="15"/>
        <v>0</v>
      </c>
      <c r="C123" s="35"/>
      <c r="D123" s="35"/>
      <c r="E123" s="35"/>
      <c r="F123" s="35">
        <f t="shared" si="18"/>
        <v>0</v>
      </c>
      <c r="G123" s="36"/>
      <c r="H123" s="150"/>
      <c r="I123" s="18">
        <f t="shared" si="17"/>
        <v>0</v>
      </c>
      <c r="L123" s="20">
        <f t="shared" si="19"/>
        <v>0</v>
      </c>
      <c r="M123" s="18">
        <f t="shared" si="20"/>
        <v>0</v>
      </c>
      <c r="N123" s="18">
        <f t="shared" si="28"/>
        <v>0</v>
      </c>
      <c r="P123" s="52">
        <v>39264</v>
      </c>
      <c r="Q123" s="39" t="e">
        <f t="shared" si="25"/>
        <v>#DIV/0!</v>
      </c>
      <c r="R123" s="39">
        <f t="shared" si="21"/>
        <v>0</v>
      </c>
      <c r="S123" s="39" t="e">
        <f t="shared" si="27"/>
        <v>#DIV/0!</v>
      </c>
      <c r="T123" s="39">
        <f t="shared" si="22"/>
        <v>0</v>
      </c>
      <c r="U123" s="39" t="e">
        <f t="shared" si="23"/>
        <v>#DIV/0!</v>
      </c>
      <c r="W123" s="49" t="e">
        <f t="shared" si="24"/>
        <v>#DIV/0!</v>
      </c>
      <c r="X123" s="49" t="e">
        <f t="shared" si="26"/>
        <v>#DIV/0!</v>
      </c>
    </row>
    <row r="124" spans="1:24" ht="15" customHeight="1" x14ac:dyDescent="0.2">
      <c r="A124" s="50">
        <v>39295</v>
      </c>
      <c r="B124" s="35">
        <f t="shared" si="15"/>
        <v>0</v>
      </c>
      <c r="C124" s="35"/>
      <c r="D124" s="35"/>
      <c r="E124" s="35"/>
      <c r="F124" s="35">
        <f t="shared" si="18"/>
        <v>0</v>
      </c>
      <c r="G124" s="36"/>
      <c r="H124" s="150"/>
      <c r="I124" s="18">
        <f t="shared" si="17"/>
        <v>0</v>
      </c>
      <c r="L124" s="20">
        <f t="shared" si="19"/>
        <v>0</v>
      </c>
      <c r="M124" s="18">
        <f t="shared" si="20"/>
        <v>0</v>
      </c>
      <c r="N124" s="18">
        <f t="shared" si="28"/>
        <v>0</v>
      </c>
      <c r="P124" s="52">
        <v>39295</v>
      </c>
      <c r="Q124" s="39" t="e">
        <f t="shared" si="25"/>
        <v>#DIV/0!</v>
      </c>
      <c r="R124" s="39">
        <f t="shared" si="21"/>
        <v>0</v>
      </c>
      <c r="S124" s="39" t="e">
        <f t="shared" si="27"/>
        <v>#DIV/0!</v>
      </c>
      <c r="T124" s="39">
        <f t="shared" si="22"/>
        <v>0</v>
      </c>
      <c r="U124" s="39" t="e">
        <f t="shared" si="23"/>
        <v>#DIV/0!</v>
      </c>
      <c r="W124" s="49" t="e">
        <f t="shared" si="24"/>
        <v>#DIV/0!</v>
      </c>
      <c r="X124" s="49" t="e">
        <f t="shared" si="26"/>
        <v>#DIV/0!</v>
      </c>
    </row>
    <row r="125" spans="1:24" ht="15" customHeight="1" x14ac:dyDescent="0.2">
      <c r="A125" s="50">
        <v>39326</v>
      </c>
      <c r="B125" s="35">
        <f t="shared" si="15"/>
        <v>0</v>
      </c>
      <c r="C125" s="35"/>
      <c r="D125" s="35"/>
      <c r="E125" s="35"/>
      <c r="F125" s="35">
        <f t="shared" si="18"/>
        <v>0</v>
      </c>
      <c r="G125" s="36"/>
      <c r="H125" s="150"/>
      <c r="I125" s="18">
        <f t="shared" si="17"/>
        <v>0</v>
      </c>
      <c r="L125" s="20">
        <f t="shared" si="19"/>
        <v>0</v>
      </c>
      <c r="M125" s="18">
        <f t="shared" si="20"/>
        <v>0</v>
      </c>
      <c r="N125" s="18">
        <f t="shared" si="28"/>
        <v>0</v>
      </c>
      <c r="P125" s="52">
        <v>39326</v>
      </c>
      <c r="Q125" s="39" t="e">
        <f t="shared" si="25"/>
        <v>#DIV/0!</v>
      </c>
      <c r="R125" s="39">
        <f t="shared" si="21"/>
        <v>0</v>
      </c>
      <c r="S125" s="39" t="e">
        <f t="shared" si="27"/>
        <v>#DIV/0!</v>
      </c>
      <c r="T125" s="39">
        <f t="shared" si="22"/>
        <v>0</v>
      </c>
      <c r="U125" s="39" t="e">
        <f t="shared" si="23"/>
        <v>#DIV/0!</v>
      </c>
      <c r="W125" s="49" t="e">
        <f t="shared" si="24"/>
        <v>#DIV/0!</v>
      </c>
      <c r="X125" s="49" t="e">
        <f t="shared" si="26"/>
        <v>#DIV/0!</v>
      </c>
    </row>
    <row r="126" spans="1:24" ht="15" customHeight="1" x14ac:dyDescent="0.2">
      <c r="A126" s="50">
        <v>39356</v>
      </c>
      <c r="B126" s="35">
        <f t="shared" si="15"/>
        <v>0</v>
      </c>
      <c r="C126" s="35"/>
      <c r="D126" s="35"/>
      <c r="E126" s="35"/>
      <c r="F126" s="35">
        <f t="shared" si="18"/>
        <v>0</v>
      </c>
      <c r="G126" s="36"/>
      <c r="H126" s="150"/>
      <c r="I126" s="18">
        <f t="shared" si="17"/>
        <v>0</v>
      </c>
      <c r="L126" s="20">
        <f t="shared" si="19"/>
        <v>0</v>
      </c>
      <c r="M126" s="18">
        <f t="shared" si="20"/>
        <v>0</v>
      </c>
      <c r="N126" s="18">
        <f t="shared" si="28"/>
        <v>0</v>
      </c>
      <c r="P126" s="52">
        <v>39356</v>
      </c>
      <c r="Q126" s="39" t="e">
        <f t="shared" si="25"/>
        <v>#DIV/0!</v>
      </c>
      <c r="R126" s="39">
        <f t="shared" si="21"/>
        <v>0</v>
      </c>
      <c r="S126" s="39" t="e">
        <f t="shared" si="27"/>
        <v>#DIV/0!</v>
      </c>
      <c r="T126" s="39">
        <f t="shared" si="22"/>
        <v>0</v>
      </c>
      <c r="U126" s="39" t="e">
        <f t="shared" si="23"/>
        <v>#DIV/0!</v>
      </c>
      <c r="W126" s="49" t="e">
        <f t="shared" si="24"/>
        <v>#DIV/0!</v>
      </c>
      <c r="X126" s="49" t="e">
        <f t="shared" si="26"/>
        <v>#DIV/0!</v>
      </c>
    </row>
    <row r="127" spans="1:24" ht="15" customHeight="1" x14ac:dyDescent="0.2">
      <c r="A127" s="50">
        <v>39387</v>
      </c>
      <c r="B127" s="35">
        <f t="shared" si="15"/>
        <v>0</v>
      </c>
      <c r="C127" s="35"/>
      <c r="D127" s="35"/>
      <c r="E127" s="35"/>
      <c r="F127" s="35">
        <f t="shared" si="18"/>
        <v>0</v>
      </c>
      <c r="G127" s="36"/>
      <c r="H127" s="150"/>
      <c r="I127" s="18">
        <f t="shared" si="17"/>
        <v>0</v>
      </c>
      <c r="L127" s="20">
        <f t="shared" si="19"/>
        <v>0</v>
      </c>
      <c r="M127" s="18">
        <f t="shared" si="20"/>
        <v>0</v>
      </c>
      <c r="N127" s="18">
        <f t="shared" si="28"/>
        <v>0</v>
      </c>
      <c r="P127" s="52">
        <v>39387</v>
      </c>
      <c r="Q127" s="39" t="e">
        <f t="shared" si="25"/>
        <v>#DIV/0!</v>
      </c>
      <c r="R127" s="39">
        <f t="shared" si="21"/>
        <v>0</v>
      </c>
      <c r="S127" s="39" t="e">
        <f t="shared" si="27"/>
        <v>#DIV/0!</v>
      </c>
      <c r="T127" s="39">
        <f t="shared" si="22"/>
        <v>0</v>
      </c>
      <c r="U127" s="39" t="e">
        <f t="shared" si="23"/>
        <v>#DIV/0!</v>
      </c>
      <c r="W127" s="49" t="e">
        <f t="shared" si="24"/>
        <v>#DIV/0!</v>
      </c>
      <c r="X127" s="49" t="e">
        <f t="shared" si="26"/>
        <v>#DIV/0!</v>
      </c>
    </row>
    <row r="128" spans="1:24" ht="15" customHeight="1" x14ac:dyDescent="0.2">
      <c r="A128" s="50">
        <v>39417</v>
      </c>
      <c r="B128" s="35">
        <f t="shared" si="15"/>
        <v>0</v>
      </c>
      <c r="C128" s="35"/>
      <c r="D128" s="35"/>
      <c r="E128" s="35"/>
      <c r="F128" s="35">
        <f t="shared" si="18"/>
        <v>0</v>
      </c>
      <c r="G128" s="36"/>
      <c r="H128" s="150"/>
      <c r="I128" s="18">
        <f t="shared" si="17"/>
        <v>0</v>
      </c>
      <c r="L128" s="20">
        <f t="shared" si="19"/>
        <v>0</v>
      </c>
      <c r="M128" s="18">
        <f t="shared" si="20"/>
        <v>0</v>
      </c>
      <c r="N128" s="18">
        <f t="shared" si="28"/>
        <v>0</v>
      </c>
      <c r="P128" s="52">
        <v>39417</v>
      </c>
      <c r="Q128" s="39" t="e">
        <f t="shared" si="25"/>
        <v>#DIV/0!</v>
      </c>
      <c r="R128" s="39">
        <f t="shared" si="21"/>
        <v>0</v>
      </c>
      <c r="S128" s="39" t="e">
        <f t="shared" si="27"/>
        <v>#DIV/0!</v>
      </c>
      <c r="T128" s="39">
        <f t="shared" si="22"/>
        <v>0</v>
      </c>
      <c r="U128" s="39" t="e">
        <f t="shared" si="23"/>
        <v>#DIV/0!</v>
      </c>
      <c r="W128" s="49" t="e">
        <f t="shared" si="24"/>
        <v>#DIV/0!</v>
      </c>
      <c r="X128" s="49" t="e">
        <f t="shared" si="26"/>
        <v>#DIV/0!</v>
      </c>
    </row>
    <row r="129" spans="1:24" ht="15" customHeight="1" x14ac:dyDescent="0.2">
      <c r="A129" s="50">
        <v>39448</v>
      </c>
      <c r="B129" s="35">
        <f t="shared" si="15"/>
        <v>0</v>
      </c>
      <c r="C129" s="35"/>
      <c r="D129" s="35"/>
      <c r="E129" s="35"/>
      <c r="F129" s="35">
        <f t="shared" si="18"/>
        <v>0</v>
      </c>
      <c r="G129" s="36"/>
      <c r="H129" s="150"/>
      <c r="I129" s="18">
        <f t="shared" si="17"/>
        <v>0</v>
      </c>
      <c r="L129" s="20">
        <f t="shared" si="19"/>
        <v>0</v>
      </c>
      <c r="M129" s="18">
        <f t="shared" si="20"/>
        <v>0</v>
      </c>
      <c r="N129" s="18">
        <f t="shared" si="28"/>
        <v>0</v>
      </c>
      <c r="P129" s="52">
        <v>39448</v>
      </c>
      <c r="Q129" s="39" t="e">
        <f t="shared" si="25"/>
        <v>#DIV/0!</v>
      </c>
      <c r="R129" s="39">
        <f t="shared" si="21"/>
        <v>0</v>
      </c>
      <c r="S129" s="39" t="e">
        <f t="shared" si="27"/>
        <v>#DIV/0!</v>
      </c>
      <c r="T129" s="39">
        <f t="shared" si="22"/>
        <v>0</v>
      </c>
      <c r="U129" s="39" t="e">
        <f t="shared" si="23"/>
        <v>#DIV/0!</v>
      </c>
      <c r="W129" s="49" t="e">
        <f t="shared" si="24"/>
        <v>#DIV/0!</v>
      </c>
      <c r="X129" s="49" t="e">
        <f t="shared" si="26"/>
        <v>#DIV/0!</v>
      </c>
    </row>
    <row r="130" spans="1:24" ht="15" customHeight="1" x14ac:dyDescent="0.2">
      <c r="A130" s="50">
        <v>39479</v>
      </c>
      <c r="B130" s="35">
        <f t="shared" ref="B130:B193" si="29">F129</f>
        <v>0</v>
      </c>
      <c r="C130" s="35"/>
      <c r="D130" s="35"/>
      <c r="E130" s="35"/>
      <c r="F130" s="35">
        <f t="shared" si="18"/>
        <v>0</v>
      </c>
      <c r="G130" s="36"/>
      <c r="H130" s="150"/>
      <c r="I130" s="18">
        <f t="shared" si="17"/>
        <v>0</v>
      </c>
      <c r="L130" s="20">
        <f t="shared" si="19"/>
        <v>0</v>
      </c>
      <c r="M130" s="18">
        <f t="shared" si="20"/>
        <v>0</v>
      </c>
      <c r="N130" s="18">
        <f t="shared" si="28"/>
        <v>0</v>
      </c>
      <c r="P130" s="52">
        <v>39479</v>
      </c>
      <c r="Q130" s="39" t="e">
        <f t="shared" si="25"/>
        <v>#DIV/0!</v>
      </c>
      <c r="R130" s="39">
        <f t="shared" si="21"/>
        <v>0</v>
      </c>
      <c r="S130" s="39" t="e">
        <f t="shared" si="27"/>
        <v>#DIV/0!</v>
      </c>
      <c r="T130" s="39">
        <f t="shared" si="22"/>
        <v>0</v>
      </c>
      <c r="U130" s="39" t="e">
        <f t="shared" si="23"/>
        <v>#DIV/0!</v>
      </c>
      <c r="W130" s="49" t="e">
        <f t="shared" si="24"/>
        <v>#DIV/0!</v>
      </c>
      <c r="X130" s="49" t="e">
        <f t="shared" si="26"/>
        <v>#DIV/0!</v>
      </c>
    </row>
    <row r="131" spans="1:24" ht="15" customHeight="1" x14ac:dyDescent="0.2">
      <c r="A131" s="50">
        <v>39508</v>
      </c>
      <c r="B131" s="35">
        <f t="shared" si="29"/>
        <v>0</v>
      </c>
      <c r="C131" s="35"/>
      <c r="D131" s="35"/>
      <c r="E131" s="35"/>
      <c r="F131" s="35">
        <f t="shared" si="18"/>
        <v>0</v>
      </c>
      <c r="G131" s="36"/>
      <c r="H131" s="150"/>
      <c r="I131" s="18">
        <f t="shared" si="17"/>
        <v>0</v>
      </c>
      <c r="J131" s="51"/>
      <c r="L131" s="20">
        <f t="shared" si="19"/>
        <v>0</v>
      </c>
      <c r="M131" s="18">
        <f t="shared" si="20"/>
        <v>0</v>
      </c>
      <c r="N131" s="18">
        <f t="shared" si="28"/>
        <v>0</v>
      </c>
      <c r="P131" s="52">
        <v>39508</v>
      </c>
      <c r="Q131" s="39" t="e">
        <f t="shared" si="25"/>
        <v>#DIV/0!</v>
      </c>
      <c r="R131" s="39">
        <f t="shared" si="21"/>
        <v>0</v>
      </c>
      <c r="S131" s="39" t="e">
        <f t="shared" si="27"/>
        <v>#DIV/0!</v>
      </c>
      <c r="T131" s="39">
        <f t="shared" si="22"/>
        <v>0</v>
      </c>
      <c r="U131" s="39" t="e">
        <f t="shared" si="23"/>
        <v>#DIV/0!</v>
      </c>
      <c r="W131" s="49" t="e">
        <f t="shared" si="24"/>
        <v>#DIV/0!</v>
      </c>
      <c r="X131" s="49" t="e">
        <f t="shared" si="26"/>
        <v>#DIV/0!</v>
      </c>
    </row>
    <row r="132" spans="1:24" ht="15" customHeight="1" x14ac:dyDescent="0.2">
      <c r="A132" s="50">
        <v>39539</v>
      </c>
      <c r="B132" s="35">
        <f t="shared" si="29"/>
        <v>0</v>
      </c>
      <c r="C132" s="35"/>
      <c r="D132" s="35"/>
      <c r="E132" s="35"/>
      <c r="F132" s="35">
        <f t="shared" si="18"/>
        <v>0</v>
      </c>
      <c r="G132" s="36"/>
      <c r="H132" s="150"/>
      <c r="I132" s="18">
        <f t="shared" si="17"/>
        <v>0</v>
      </c>
      <c r="L132" s="20">
        <f t="shared" si="19"/>
        <v>0</v>
      </c>
      <c r="M132" s="18">
        <f t="shared" si="20"/>
        <v>0</v>
      </c>
      <c r="N132" s="18">
        <f t="shared" si="28"/>
        <v>0</v>
      </c>
      <c r="P132" s="52">
        <v>39539</v>
      </c>
      <c r="Q132" s="39" t="e">
        <f t="shared" si="25"/>
        <v>#DIV/0!</v>
      </c>
      <c r="R132" s="39">
        <f t="shared" si="21"/>
        <v>0</v>
      </c>
      <c r="S132" s="39" t="e">
        <f t="shared" si="27"/>
        <v>#DIV/0!</v>
      </c>
      <c r="T132" s="39">
        <f t="shared" si="22"/>
        <v>0</v>
      </c>
      <c r="U132" s="39" t="e">
        <f t="shared" si="23"/>
        <v>#DIV/0!</v>
      </c>
      <c r="W132" s="49" t="e">
        <f t="shared" si="24"/>
        <v>#DIV/0!</v>
      </c>
      <c r="X132" s="49" t="e">
        <f t="shared" si="26"/>
        <v>#DIV/0!</v>
      </c>
    </row>
    <row r="133" spans="1:24" ht="15" customHeight="1" x14ac:dyDescent="0.2">
      <c r="A133" s="50">
        <v>39569</v>
      </c>
      <c r="B133" s="35">
        <f t="shared" si="29"/>
        <v>0</v>
      </c>
      <c r="C133" s="35"/>
      <c r="D133" s="35"/>
      <c r="E133" s="35"/>
      <c r="F133" s="35">
        <f t="shared" si="18"/>
        <v>0</v>
      </c>
      <c r="G133" s="36"/>
      <c r="H133" s="150"/>
      <c r="I133" s="18">
        <f t="shared" si="17"/>
        <v>0</v>
      </c>
      <c r="L133" s="20">
        <f t="shared" si="19"/>
        <v>0</v>
      </c>
      <c r="M133" s="18">
        <f t="shared" si="20"/>
        <v>0</v>
      </c>
      <c r="N133" s="18">
        <f t="shared" si="28"/>
        <v>0</v>
      </c>
      <c r="P133" s="52">
        <v>39569</v>
      </c>
      <c r="Q133" s="39" t="e">
        <f t="shared" si="25"/>
        <v>#DIV/0!</v>
      </c>
      <c r="R133" s="39">
        <f t="shared" si="21"/>
        <v>0</v>
      </c>
      <c r="S133" s="39" t="e">
        <f t="shared" si="27"/>
        <v>#DIV/0!</v>
      </c>
      <c r="T133" s="39">
        <f t="shared" si="22"/>
        <v>0</v>
      </c>
      <c r="U133" s="39" t="e">
        <f t="shared" si="23"/>
        <v>#DIV/0!</v>
      </c>
      <c r="W133" s="49" t="e">
        <f t="shared" si="24"/>
        <v>#DIV/0!</v>
      </c>
      <c r="X133" s="49" t="e">
        <f t="shared" si="26"/>
        <v>#DIV/0!</v>
      </c>
    </row>
    <row r="134" spans="1:24" ht="15" customHeight="1" x14ac:dyDescent="0.2">
      <c r="A134" s="50">
        <v>39600</v>
      </c>
      <c r="B134" s="35">
        <f t="shared" si="29"/>
        <v>0</v>
      </c>
      <c r="C134" s="35"/>
      <c r="D134" s="35"/>
      <c r="E134" s="35"/>
      <c r="F134" s="35">
        <f t="shared" si="18"/>
        <v>0</v>
      </c>
      <c r="G134" s="36"/>
      <c r="H134" s="150"/>
      <c r="I134" s="18">
        <f t="shared" si="17"/>
        <v>0</v>
      </c>
      <c r="L134" s="20">
        <f t="shared" si="19"/>
        <v>0</v>
      </c>
      <c r="M134" s="18">
        <f t="shared" si="20"/>
        <v>0</v>
      </c>
      <c r="N134" s="18">
        <f t="shared" si="28"/>
        <v>0</v>
      </c>
      <c r="P134" s="52">
        <v>39600</v>
      </c>
      <c r="Q134" s="39" t="e">
        <f t="shared" si="25"/>
        <v>#DIV/0!</v>
      </c>
      <c r="R134" s="39">
        <f t="shared" si="21"/>
        <v>0</v>
      </c>
      <c r="S134" s="39" t="e">
        <f t="shared" si="27"/>
        <v>#DIV/0!</v>
      </c>
      <c r="T134" s="39">
        <f t="shared" si="22"/>
        <v>0</v>
      </c>
      <c r="U134" s="39" t="e">
        <f t="shared" si="23"/>
        <v>#DIV/0!</v>
      </c>
      <c r="W134" s="49" t="e">
        <f t="shared" si="24"/>
        <v>#DIV/0!</v>
      </c>
      <c r="X134" s="49" t="e">
        <f t="shared" si="26"/>
        <v>#DIV/0!</v>
      </c>
    </row>
    <row r="135" spans="1:24" ht="15" customHeight="1" x14ac:dyDescent="0.2">
      <c r="A135" s="50">
        <v>39630</v>
      </c>
      <c r="B135" s="35">
        <f t="shared" si="29"/>
        <v>0</v>
      </c>
      <c r="C135" s="35"/>
      <c r="D135" s="35"/>
      <c r="E135" s="35"/>
      <c r="F135" s="35">
        <f t="shared" si="18"/>
        <v>0</v>
      </c>
      <c r="G135" s="36"/>
      <c r="H135" s="150"/>
      <c r="I135" s="18">
        <f t="shared" si="17"/>
        <v>0</v>
      </c>
      <c r="J135" s="51"/>
      <c r="L135" s="20">
        <f t="shared" si="19"/>
        <v>0</v>
      </c>
      <c r="M135" s="18">
        <f t="shared" si="20"/>
        <v>0</v>
      </c>
      <c r="N135" s="18">
        <f t="shared" si="28"/>
        <v>0</v>
      </c>
      <c r="P135" s="52">
        <v>39630</v>
      </c>
      <c r="Q135" s="39" t="e">
        <f t="shared" si="25"/>
        <v>#DIV/0!</v>
      </c>
      <c r="R135" s="39">
        <f t="shared" si="21"/>
        <v>0</v>
      </c>
      <c r="S135" s="39" t="e">
        <f t="shared" ref="S135:S146" si="30">IF(N135&lt;I135,D135/I135*N135*Q135/B135,D135/I135*I135*Q135/B135)</f>
        <v>#DIV/0!</v>
      </c>
      <c r="T135" s="39">
        <f t="shared" si="22"/>
        <v>0</v>
      </c>
      <c r="U135" s="39" t="e">
        <f t="shared" si="23"/>
        <v>#DIV/0!</v>
      </c>
      <c r="W135" s="49" t="e">
        <f t="shared" si="24"/>
        <v>#DIV/0!</v>
      </c>
      <c r="X135" s="49" t="e">
        <f t="shared" si="26"/>
        <v>#DIV/0!</v>
      </c>
    </row>
    <row r="136" spans="1:24" ht="15" customHeight="1" x14ac:dyDescent="0.2">
      <c r="A136" s="50">
        <v>39661</v>
      </c>
      <c r="B136" s="35">
        <f t="shared" si="29"/>
        <v>0</v>
      </c>
      <c r="C136" s="35"/>
      <c r="D136" s="35"/>
      <c r="E136" s="35"/>
      <c r="F136" s="35">
        <f t="shared" si="18"/>
        <v>0</v>
      </c>
      <c r="G136" s="36"/>
      <c r="H136" s="150"/>
      <c r="I136" s="18">
        <f t="shared" si="17"/>
        <v>0</v>
      </c>
      <c r="J136" s="51"/>
      <c r="L136" s="20">
        <f t="shared" si="19"/>
        <v>0</v>
      </c>
      <c r="M136" s="18">
        <f t="shared" si="20"/>
        <v>0</v>
      </c>
      <c r="N136" s="18">
        <f t="shared" si="28"/>
        <v>0</v>
      </c>
      <c r="P136" s="52">
        <v>39661</v>
      </c>
      <c r="Q136" s="39" t="e">
        <f t="shared" si="25"/>
        <v>#DIV/0!</v>
      </c>
      <c r="R136" s="39">
        <f t="shared" si="21"/>
        <v>0</v>
      </c>
      <c r="S136" s="39" t="e">
        <f t="shared" si="30"/>
        <v>#DIV/0!</v>
      </c>
      <c r="T136" s="39">
        <f t="shared" si="22"/>
        <v>0</v>
      </c>
      <c r="U136" s="39" t="e">
        <f t="shared" si="23"/>
        <v>#DIV/0!</v>
      </c>
      <c r="W136" s="49" t="e">
        <f t="shared" si="24"/>
        <v>#DIV/0!</v>
      </c>
      <c r="X136" s="49" t="e">
        <f t="shared" si="26"/>
        <v>#DIV/0!</v>
      </c>
    </row>
    <row r="137" spans="1:24" ht="15" customHeight="1" x14ac:dyDescent="0.2">
      <c r="A137" s="50">
        <v>39692</v>
      </c>
      <c r="B137" s="35">
        <f t="shared" si="29"/>
        <v>0</v>
      </c>
      <c r="C137" s="35"/>
      <c r="D137" s="35"/>
      <c r="E137" s="35"/>
      <c r="F137" s="35">
        <f t="shared" si="18"/>
        <v>0</v>
      </c>
      <c r="G137" s="36"/>
      <c r="H137" s="150"/>
      <c r="I137" s="18">
        <f t="shared" ref="I137:I200" si="31">H137/12</f>
        <v>0</v>
      </c>
      <c r="L137" s="20">
        <f t="shared" si="19"/>
        <v>0</v>
      </c>
      <c r="M137" s="18">
        <f t="shared" si="20"/>
        <v>0</v>
      </c>
      <c r="N137" s="18">
        <f t="shared" si="28"/>
        <v>0</v>
      </c>
      <c r="P137" s="52">
        <v>39692</v>
      </c>
      <c r="Q137" s="39" t="e">
        <f t="shared" si="25"/>
        <v>#DIV/0!</v>
      </c>
      <c r="R137" s="39">
        <f t="shared" si="21"/>
        <v>0</v>
      </c>
      <c r="S137" s="39" t="e">
        <f t="shared" si="30"/>
        <v>#DIV/0!</v>
      </c>
      <c r="T137" s="39">
        <f t="shared" si="22"/>
        <v>0</v>
      </c>
      <c r="U137" s="39" t="e">
        <f t="shared" si="23"/>
        <v>#DIV/0!</v>
      </c>
      <c r="W137" s="49" t="e">
        <f t="shared" si="24"/>
        <v>#DIV/0!</v>
      </c>
      <c r="X137" s="49" t="e">
        <f t="shared" si="26"/>
        <v>#DIV/0!</v>
      </c>
    </row>
    <row r="138" spans="1:24" ht="15" customHeight="1" x14ac:dyDescent="0.2">
      <c r="A138" s="50">
        <v>39722</v>
      </c>
      <c r="B138" s="35">
        <f t="shared" si="29"/>
        <v>0</v>
      </c>
      <c r="C138" s="35"/>
      <c r="D138" s="35"/>
      <c r="E138" s="35"/>
      <c r="F138" s="35">
        <f t="shared" ref="F138:F201" si="32">B138+C138+D138+E138</f>
        <v>0</v>
      </c>
      <c r="G138" s="36"/>
      <c r="H138" s="150"/>
      <c r="I138" s="18">
        <f t="shared" si="31"/>
        <v>0</v>
      </c>
      <c r="L138" s="20">
        <f t="shared" ref="L138:L201" si="33">POWER(1+N138,12)-1</f>
        <v>0</v>
      </c>
      <c r="M138" s="18">
        <f t="shared" ref="M138:M201" si="34">K138/100+$K$8</f>
        <v>0</v>
      </c>
      <c r="N138" s="18">
        <f t="shared" si="28"/>
        <v>0</v>
      </c>
      <c r="P138" s="52">
        <v>39722</v>
      </c>
      <c r="Q138" s="39" t="e">
        <f t="shared" si="25"/>
        <v>#DIV/0!</v>
      </c>
      <c r="R138" s="39">
        <f t="shared" ref="R138:R201" si="35">C138</f>
        <v>0</v>
      </c>
      <c r="S138" s="39" t="e">
        <f t="shared" si="30"/>
        <v>#DIV/0!</v>
      </c>
      <c r="T138" s="39">
        <f t="shared" ref="T138:T201" si="36">E138</f>
        <v>0</v>
      </c>
      <c r="U138" s="39" t="e">
        <f t="shared" ref="U138:U201" si="37">Q138+R138+S138+T138</f>
        <v>#DIV/0!</v>
      </c>
      <c r="W138" s="49" t="e">
        <f t="shared" ref="W138:W201" si="38">D138-S138</f>
        <v>#DIV/0!</v>
      </c>
      <c r="X138" s="49" t="e">
        <f t="shared" si="26"/>
        <v>#DIV/0!</v>
      </c>
    </row>
    <row r="139" spans="1:24" ht="15" customHeight="1" x14ac:dyDescent="0.2">
      <c r="A139" s="50">
        <v>39753</v>
      </c>
      <c r="B139" s="35">
        <f t="shared" si="29"/>
        <v>0</v>
      </c>
      <c r="C139" s="35"/>
      <c r="D139" s="35"/>
      <c r="E139" s="35"/>
      <c r="F139" s="35">
        <f t="shared" si="32"/>
        <v>0</v>
      </c>
      <c r="G139" s="36"/>
      <c r="H139" s="150"/>
      <c r="I139" s="18">
        <f t="shared" si="31"/>
        <v>0</v>
      </c>
      <c r="L139" s="20">
        <f t="shared" si="33"/>
        <v>0</v>
      </c>
      <c r="M139" s="18">
        <f t="shared" si="34"/>
        <v>0</v>
      </c>
      <c r="N139" s="18">
        <f t="shared" si="28"/>
        <v>0</v>
      </c>
      <c r="P139" s="52">
        <v>39753</v>
      </c>
      <c r="Q139" s="39" t="e">
        <f t="shared" ref="Q139:Q202" si="39">U138</f>
        <v>#DIV/0!</v>
      </c>
      <c r="R139" s="39">
        <f t="shared" si="35"/>
        <v>0</v>
      </c>
      <c r="S139" s="39" t="e">
        <f t="shared" si="30"/>
        <v>#DIV/0!</v>
      </c>
      <c r="T139" s="39">
        <f t="shared" si="36"/>
        <v>0</v>
      </c>
      <c r="U139" s="39" t="e">
        <f t="shared" si="37"/>
        <v>#DIV/0!</v>
      </c>
      <c r="W139" s="49" t="e">
        <f t="shared" si="38"/>
        <v>#DIV/0!</v>
      </c>
      <c r="X139" s="49" t="e">
        <f t="shared" si="26"/>
        <v>#DIV/0!</v>
      </c>
    </row>
    <row r="140" spans="1:24" ht="15" customHeight="1" x14ac:dyDescent="0.2">
      <c r="A140" s="50">
        <v>39783</v>
      </c>
      <c r="B140" s="35">
        <f t="shared" si="29"/>
        <v>0</v>
      </c>
      <c r="C140" s="35"/>
      <c r="D140" s="35"/>
      <c r="E140" s="35"/>
      <c r="F140" s="35">
        <f t="shared" si="32"/>
        <v>0</v>
      </c>
      <c r="G140" s="36"/>
      <c r="H140" s="150"/>
      <c r="I140" s="18">
        <f t="shared" si="31"/>
        <v>0</v>
      </c>
      <c r="L140" s="20">
        <f t="shared" si="33"/>
        <v>0</v>
      </c>
      <c r="M140" s="18">
        <f t="shared" si="34"/>
        <v>0</v>
      </c>
      <c r="N140" s="18">
        <f t="shared" si="28"/>
        <v>0</v>
      </c>
      <c r="P140" s="52">
        <v>39783</v>
      </c>
      <c r="Q140" s="39" t="e">
        <f t="shared" si="39"/>
        <v>#DIV/0!</v>
      </c>
      <c r="R140" s="39">
        <f t="shared" si="35"/>
        <v>0</v>
      </c>
      <c r="S140" s="39" t="e">
        <f t="shared" si="30"/>
        <v>#DIV/0!</v>
      </c>
      <c r="T140" s="39">
        <f t="shared" si="36"/>
        <v>0</v>
      </c>
      <c r="U140" s="39" t="e">
        <f t="shared" si="37"/>
        <v>#DIV/0!</v>
      </c>
      <c r="W140" s="49" t="e">
        <f t="shared" si="38"/>
        <v>#DIV/0!</v>
      </c>
      <c r="X140" s="49" t="e">
        <f t="shared" si="26"/>
        <v>#DIV/0!</v>
      </c>
    </row>
    <row r="141" spans="1:24" ht="15" customHeight="1" x14ac:dyDescent="0.2">
      <c r="A141" s="50">
        <v>39814</v>
      </c>
      <c r="B141" s="35">
        <f t="shared" si="29"/>
        <v>0</v>
      </c>
      <c r="C141" s="35"/>
      <c r="D141" s="35"/>
      <c r="E141" s="35"/>
      <c r="F141" s="35">
        <f t="shared" si="32"/>
        <v>0</v>
      </c>
      <c r="G141" s="36"/>
      <c r="H141" s="150"/>
      <c r="I141" s="18">
        <f t="shared" si="31"/>
        <v>0</v>
      </c>
      <c r="L141" s="20">
        <f t="shared" si="33"/>
        <v>0</v>
      </c>
      <c r="M141" s="18">
        <f t="shared" si="34"/>
        <v>0</v>
      </c>
      <c r="N141" s="18">
        <f t="shared" si="28"/>
        <v>0</v>
      </c>
      <c r="P141" s="52">
        <v>39814</v>
      </c>
      <c r="Q141" s="39" t="e">
        <f t="shared" si="39"/>
        <v>#DIV/0!</v>
      </c>
      <c r="R141" s="39">
        <f t="shared" si="35"/>
        <v>0</v>
      </c>
      <c r="S141" s="39" t="e">
        <f t="shared" si="30"/>
        <v>#DIV/0!</v>
      </c>
      <c r="T141" s="39">
        <f t="shared" si="36"/>
        <v>0</v>
      </c>
      <c r="U141" s="39" t="e">
        <f t="shared" si="37"/>
        <v>#DIV/0!</v>
      </c>
      <c r="W141" s="49" t="e">
        <f t="shared" si="38"/>
        <v>#DIV/0!</v>
      </c>
      <c r="X141" s="49" t="e">
        <f t="shared" ref="X141:X204" si="40">X140+W141</f>
        <v>#DIV/0!</v>
      </c>
    </row>
    <row r="142" spans="1:24" ht="15" customHeight="1" x14ac:dyDescent="0.2">
      <c r="A142" s="50">
        <v>39845</v>
      </c>
      <c r="B142" s="35">
        <f t="shared" si="29"/>
        <v>0</v>
      </c>
      <c r="C142" s="35"/>
      <c r="D142" s="35"/>
      <c r="E142" s="35"/>
      <c r="F142" s="35">
        <f t="shared" si="32"/>
        <v>0</v>
      </c>
      <c r="G142" s="36"/>
      <c r="H142" s="150"/>
      <c r="I142" s="18">
        <f t="shared" si="31"/>
        <v>0</v>
      </c>
      <c r="L142" s="20">
        <f t="shared" si="33"/>
        <v>0</v>
      </c>
      <c r="M142" s="18">
        <f t="shared" si="34"/>
        <v>0</v>
      </c>
      <c r="N142" s="18">
        <f t="shared" si="28"/>
        <v>0</v>
      </c>
      <c r="P142" s="52">
        <v>39845</v>
      </c>
      <c r="Q142" s="39" t="e">
        <f t="shared" si="39"/>
        <v>#DIV/0!</v>
      </c>
      <c r="R142" s="39">
        <f t="shared" si="35"/>
        <v>0</v>
      </c>
      <c r="S142" s="39" t="e">
        <f t="shared" si="30"/>
        <v>#DIV/0!</v>
      </c>
      <c r="T142" s="39">
        <f t="shared" si="36"/>
        <v>0</v>
      </c>
      <c r="U142" s="39" t="e">
        <f t="shared" si="37"/>
        <v>#DIV/0!</v>
      </c>
      <c r="W142" s="49" t="e">
        <f t="shared" si="38"/>
        <v>#DIV/0!</v>
      </c>
      <c r="X142" s="49" t="e">
        <f t="shared" si="40"/>
        <v>#DIV/0!</v>
      </c>
    </row>
    <row r="143" spans="1:24" ht="15" customHeight="1" x14ac:dyDescent="0.2">
      <c r="A143" s="50">
        <v>39873</v>
      </c>
      <c r="B143" s="35">
        <f t="shared" si="29"/>
        <v>0</v>
      </c>
      <c r="C143" s="35"/>
      <c r="D143" s="35"/>
      <c r="E143" s="35"/>
      <c r="F143" s="35">
        <f t="shared" si="32"/>
        <v>0</v>
      </c>
      <c r="G143" s="36"/>
      <c r="H143" s="150"/>
      <c r="I143" s="18">
        <f t="shared" si="31"/>
        <v>0</v>
      </c>
      <c r="L143" s="20">
        <f t="shared" si="33"/>
        <v>0</v>
      </c>
      <c r="M143" s="18">
        <f t="shared" si="34"/>
        <v>0</v>
      </c>
      <c r="N143" s="18">
        <f t="shared" si="28"/>
        <v>0</v>
      </c>
      <c r="P143" s="52">
        <v>39873</v>
      </c>
      <c r="Q143" s="39" t="e">
        <f t="shared" si="39"/>
        <v>#DIV/0!</v>
      </c>
      <c r="R143" s="39">
        <f t="shared" si="35"/>
        <v>0</v>
      </c>
      <c r="S143" s="39" t="e">
        <f t="shared" si="30"/>
        <v>#DIV/0!</v>
      </c>
      <c r="T143" s="39">
        <f t="shared" si="36"/>
        <v>0</v>
      </c>
      <c r="U143" s="39" t="e">
        <f t="shared" si="37"/>
        <v>#DIV/0!</v>
      </c>
      <c r="W143" s="49" t="e">
        <f t="shared" si="38"/>
        <v>#DIV/0!</v>
      </c>
      <c r="X143" s="49" t="e">
        <f t="shared" si="40"/>
        <v>#DIV/0!</v>
      </c>
    </row>
    <row r="144" spans="1:24" ht="15" customHeight="1" x14ac:dyDescent="0.2">
      <c r="A144" s="50">
        <v>39904</v>
      </c>
      <c r="B144" s="35">
        <f t="shared" si="29"/>
        <v>0</v>
      </c>
      <c r="C144" s="35"/>
      <c r="D144" s="35"/>
      <c r="E144" s="35"/>
      <c r="F144" s="35">
        <f t="shared" si="32"/>
        <v>0</v>
      </c>
      <c r="G144" s="36"/>
      <c r="H144" s="150"/>
      <c r="I144" s="18">
        <f t="shared" si="31"/>
        <v>0</v>
      </c>
      <c r="L144" s="20">
        <f t="shared" si="33"/>
        <v>0</v>
      </c>
      <c r="M144" s="18">
        <f t="shared" si="34"/>
        <v>0</v>
      </c>
      <c r="N144" s="18">
        <f t="shared" si="28"/>
        <v>0</v>
      </c>
      <c r="P144" s="52">
        <v>39904</v>
      </c>
      <c r="Q144" s="39" t="e">
        <f t="shared" si="39"/>
        <v>#DIV/0!</v>
      </c>
      <c r="R144" s="39">
        <f t="shared" si="35"/>
        <v>0</v>
      </c>
      <c r="S144" s="39" t="e">
        <f t="shared" si="30"/>
        <v>#DIV/0!</v>
      </c>
      <c r="T144" s="39">
        <f t="shared" si="36"/>
        <v>0</v>
      </c>
      <c r="U144" s="39" t="e">
        <f t="shared" si="37"/>
        <v>#DIV/0!</v>
      </c>
      <c r="W144" s="49" t="e">
        <f t="shared" si="38"/>
        <v>#DIV/0!</v>
      </c>
      <c r="X144" s="49" t="e">
        <f t="shared" si="40"/>
        <v>#DIV/0!</v>
      </c>
    </row>
    <row r="145" spans="1:24" ht="15" customHeight="1" x14ac:dyDescent="0.2">
      <c r="A145" s="50">
        <v>39934</v>
      </c>
      <c r="B145" s="35">
        <f t="shared" si="29"/>
        <v>0</v>
      </c>
      <c r="C145" s="35"/>
      <c r="D145" s="35"/>
      <c r="E145" s="35"/>
      <c r="F145" s="35">
        <f t="shared" si="32"/>
        <v>0</v>
      </c>
      <c r="G145" s="36"/>
      <c r="H145" s="150"/>
      <c r="I145" s="18">
        <f t="shared" si="31"/>
        <v>0</v>
      </c>
      <c r="L145" s="20">
        <f t="shared" si="33"/>
        <v>0</v>
      </c>
      <c r="M145" s="18">
        <f t="shared" si="34"/>
        <v>0</v>
      </c>
      <c r="N145" s="18">
        <f t="shared" si="28"/>
        <v>0</v>
      </c>
      <c r="P145" s="52">
        <v>39934</v>
      </c>
      <c r="Q145" s="39" t="e">
        <f t="shared" si="39"/>
        <v>#DIV/0!</v>
      </c>
      <c r="R145" s="39">
        <f t="shared" si="35"/>
        <v>0</v>
      </c>
      <c r="S145" s="39" t="e">
        <f t="shared" si="30"/>
        <v>#DIV/0!</v>
      </c>
      <c r="T145" s="39">
        <f t="shared" si="36"/>
        <v>0</v>
      </c>
      <c r="U145" s="39" t="e">
        <f t="shared" si="37"/>
        <v>#DIV/0!</v>
      </c>
      <c r="W145" s="49" t="e">
        <f t="shared" si="38"/>
        <v>#DIV/0!</v>
      </c>
      <c r="X145" s="49" t="e">
        <f t="shared" si="40"/>
        <v>#DIV/0!</v>
      </c>
    </row>
    <row r="146" spans="1:24" ht="15" customHeight="1" x14ac:dyDescent="0.2">
      <c r="A146" s="50">
        <v>39965</v>
      </c>
      <c r="B146" s="35">
        <f>F145</f>
        <v>0</v>
      </c>
      <c r="C146" s="35"/>
      <c r="D146" s="35"/>
      <c r="E146" s="35"/>
      <c r="F146" s="35">
        <f t="shared" si="32"/>
        <v>0</v>
      </c>
      <c r="G146" s="36"/>
      <c r="H146" s="150"/>
      <c r="I146" s="18">
        <f t="shared" si="31"/>
        <v>0</v>
      </c>
      <c r="L146" s="20">
        <f t="shared" si="33"/>
        <v>0</v>
      </c>
      <c r="M146" s="18">
        <f t="shared" si="34"/>
        <v>0</v>
      </c>
      <c r="N146" s="18">
        <f t="shared" si="28"/>
        <v>0</v>
      </c>
      <c r="P146" s="52">
        <v>39965</v>
      </c>
      <c r="Q146" s="39" t="e">
        <f t="shared" si="39"/>
        <v>#DIV/0!</v>
      </c>
      <c r="R146" s="39">
        <f t="shared" si="35"/>
        <v>0</v>
      </c>
      <c r="S146" s="39" t="e">
        <f t="shared" si="30"/>
        <v>#DIV/0!</v>
      </c>
      <c r="T146" s="39">
        <f t="shared" si="36"/>
        <v>0</v>
      </c>
      <c r="U146" s="39" t="e">
        <f t="shared" si="37"/>
        <v>#DIV/0!</v>
      </c>
      <c r="W146" s="49" t="e">
        <f t="shared" si="38"/>
        <v>#DIV/0!</v>
      </c>
      <c r="X146" s="49" t="e">
        <f>X145+W146</f>
        <v>#DIV/0!</v>
      </c>
    </row>
    <row r="147" spans="1:24" ht="15" customHeight="1" x14ac:dyDescent="0.2">
      <c r="A147" s="50">
        <v>39995</v>
      </c>
      <c r="B147" s="35">
        <f t="shared" si="29"/>
        <v>0</v>
      </c>
      <c r="C147" s="35"/>
      <c r="D147" s="55"/>
      <c r="E147" s="35"/>
      <c r="F147" s="35">
        <f t="shared" si="32"/>
        <v>0</v>
      </c>
      <c r="G147" s="36"/>
      <c r="H147" s="150"/>
      <c r="I147" s="18">
        <f t="shared" si="31"/>
        <v>0</v>
      </c>
      <c r="J147" s="51"/>
      <c r="L147" s="20">
        <f t="shared" si="33"/>
        <v>0</v>
      </c>
      <c r="M147" s="18">
        <f t="shared" si="34"/>
        <v>0</v>
      </c>
      <c r="N147" s="18">
        <f t="shared" si="28"/>
        <v>0</v>
      </c>
      <c r="P147" s="52">
        <v>39995</v>
      </c>
      <c r="Q147" s="39" t="e">
        <f t="shared" si="39"/>
        <v>#DIV/0!</v>
      </c>
      <c r="R147" s="39">
        <f t="shared" si="35"/>
        <v>0</v>
      </c>
      <c r="S147" s="39" t="e">
        <f>IF(N147&lt;I147,(D147/I147*17/31+D146/I146*14/31)*N147*Q147/B147,(D147/I147*17/31+D146/I146*14/31)*I147*Q147/B147)</f>
        <v>#DIV/0!</v>
      </c>
      <c r="T147" s="39">
        <f t="shared" si="36"/>
        <v>0</v>
      </c>
      <c r="U147" s="39" t="e">
        <f t="shared" si="37"/>
        <v>#DIV/0!</v>
      </c>
      <c r="W147" s="49" t="e">
        <f t="shared" si="38"/>
        <v>#DIV/0!</v>
      </c>
      <c r="X147" s="49" t="e">
        <f t="shared" si="40"/>
        <v>#DIV/0!</v>
      </c>
    </row>
    <row r="148" spans="1:24" ht="15" customHeight="1" x14ac:dyDescent="0.2">
      <c r="A148" s="50">
        <v>40026</v>
      </c>
      <c r="B148" s="35">
        <f t="shared" si="29"/>
        <v>0</v>
      </c>
      <c r="C148" s="56"/>
      <c r="D148" s="56"/>
      <c r="E148" s="56"/>
      <c r="F148" s="35">
        <f t="shared" si="32"/>
        <v>0</v>
      </c>
      <c r="G148" s="36"/>
      <c r="H148" s="150"/>
      <c r="I148" s="18">
        <f t="shared" si="31"/>
        <v>0</v>
      </c>
      <c r="L148" s="20">
        <f t="shared" si="33"/>
        <v>0</v>
      </c>
      <c r="M148" s="18">
        <f t="shared" si="34"/>
        <v>0</v>
      </c>
      <c r="N148" s="18">
        <f t="shared" si="28"/>
        <v>0</v>
      </c>
      <c r="P148" s="52">
        <v>40026</v>
      </c>
      <c r="Q148" s="39" t="e">
        <f t="shared" si="39"/>
        <v>#DIV/0!</v>
      </c>
      <c r="R148" s="39">
        <f t="shared" si="35"/>
        <v>0</v>
      </c>
      <c r="S148" s="39" t="e">
        <f t="shared" ref="S148:S179" si="41">IF(N148&lt;I148,D148/I148*N148*Q148/B148,D148/I148*I148*Q148/B148)</f>
        <v>#DIV/0!</v>
      </c>
      <c r="T148" s="39">
        <f t="shared" si="36"/>
        <v>0</v>
      </c>
      <c r="U148" s="39" t="e">
        <f t="shared" si="37"/>
        <v>#DIV/0!</v>
      </c>
      <c r="W148" s="49" t="e">
        <f t="shared" si="38"/>
        <v>#DIV/0!</v>
      </c>
      <c r="X148" s="49" t="e">
        <f t="shared" si="40"/>
        <v>#DIV/0!</v>
      </c>
    </row>
    <row r="149" spans="1:24" ht="15" customHeight="1" x14ac:dyDescent="0.2">
      <c r="A149" s="50">
        <v>40057</v>
      </c>
      <c r="B149" s="35">
        <f t="shared" si="29"/>
        <v>0</v>
      </c>
      <c r="C149" s="35"/>
      <c r="D149" s="35"/>
      <c r="E149" s="35"/>
      <c r="F149" s="35">
        <f t="shared" si="32"/>
        <v>0</v>
      </c>
      <c r="G149" s="36"/>
      <c r="H149" s="150"/>
      <c r="I149" s="18">
        <f t="shared" si="31"/>
        <v>0</v>
      </c>
      <c r="L149" s="20">
        <f t="shared" si="33"/>
        <v>0</v>
      </c>
      <c r="M149" s="18">
        <f t="shared" si="34"/>
        <v>0</v>
      </c>
      <c r="N149" s="18">
        <f t="shared" si="28"/>
        <v>0</v>
      </c>
      <c r="P149" s="52">
        <v>40057</v>
      </c>
      <c r="Q149" s="39" t="e">
        <f t="shared" si="39"/>
        <v>#DIV/0!</v>
      </c>
      <c r="R149" s="39">
        <f t="shared" si="35"/>
        <v>0</v>
      </c>
      <c r="S149" s="39" t="e">
        <f t="shared" si="41"/>
        <v>#DIV/0!</v>
      </c>
      <c r="T149" s="39">
        <f t="shared" si="36"/>
        <v>0</v>
      </c>
      <c r="U149" s="39" t="e">
        <f t="shared" si="37"/>
        <v>#DIV/0!</v>
      </c>
      <c r="W149" s="49" t="e">
        <f t="shared" si="38"/>
        <v>#DIV/0!</v>
      </c>
      <c r="X149" s="49" t="e">
        <f t="shared" si="40"/>
        <v>#DIV/0!</v>
      </c>
    </row>
    <row r="150" spans="1:24" ht="15" customHeight="1" x14ac:dyDescent="0.2">
      <c r="A150" s="50">
        <v>40087</v>
      </c>
      <c r="B150" s="35">
        <f t="shared" si="29"/>
        <v>0</v>
      </c>
      <c r="C150" s="35"/>
      <c r="D150" s="35"/>
      <c r="E150" s="35"/>
      <c r="F150" s="35">
        <f t="shared" si="32"/>
        <v>0</v>
      </c>
      <c r="G150" s="36"/>
      <c r="H150" s="150"/>
      <c r="I150" s="18">
        <f t="shared" si="31"/>
        <v>0</v>
      </c>
      <c r="L150" s="20">
        <f t="shared" si="33"/>
        <v>0</v>
      </c>
      <c r="M150" s="18">
        <f t="shared" si="34"/>
        <v>0</v>
      </c>
      <c r="N150" s="18">
        <f t="shared" si="28"/>
        <v>0</v>
      </c>
      <c r="P150" s="52">
        <v>40087</v>
      </c>
      <c r="Q150" s="39" t="e">
        <f t="shared" si="39"/>
        <v>#DIV/0!</v>
      </c>
      <c r="R150" s="39">
        <f t="shared" si="35"/>
        <v>0</v>
      </c>
      <c r="S150" s="39" t="e">
        <f t="shared" si="41"/>
        <v>#DIV/0!</v>
      </c>
      <c r="T150" s="39">
        <f t="shared" si="36"/>
        <v>0</v>
      </c>
      <c r="U150" s="39" t="e">
        <f t="shared" si="37"/>
        <v>#DIV/0!</v>
      </c>
      <c r="W150" s="49" t="e">
        <f t="shared" si="38"/>
        <v>#DIV/0!</v>
      </c>
      <c r="X150" s="49" t="e">
        <f t="shared" si="40"/>
        <v>#DIV/0!</v>
      </c>
    </row>
    <row r="151" spans="1:24" x14ac:dyDescent="0.2">
      <c r="A151" s="50">
        <v>40118</v>
      </c>
      <c r="B151" s="35">
        <f t="shared" si="29"/>
        <v>0</v>
      </c>
      <c r="C151" s="35"/>
      <c r="D151" s="35"/>
      <c r="E151" s="35"/>
      <c r="F151" s="35">
        <f t="shared" si="32"/>
        <v>0</v>
      </c>
      <c r="G151" s="36"/>
      <c r="H151" s="150"/>
      <c r="I151" s="18">
        <f t="shared" si="31"/>
        <v>0</v>
      </c>
      <c r="L151" s="20">
        <f t="shared" si="33"/>
        <v>0</v>
      </c>
      <c r="M151" s="18">
        <f t="shared" si="34"/>
        <v>0</v>
      </c>
      <c r="N151" s="18">
        <f t="shared" si="28"/>
        <v>0</v>
      </c>
      <c r="P151" s="52">
        <v>40118</v>
      </c>
      <c r="Q151" s="39" t="e">
        <f t="shared" si="39"/>
        <v>#DIV/0!</v>
      </c>
      <c r="R151" s="39">
        <f t="shared" si="35"/>
        <v>0</v>
      </c>
      <c r="S151" s="39" t="e">
        <f t="shared" si="41"/>
        <v>#DIV/0!</v>
      </c>
      <c r="T151" s="39">
        <f t="shared" si="36"/>
        <v>0</v>
      </c>
      <c r="U151" s="39" t="e">
        <f t="shared" si="37"/>
        <v>#DIV/0!</v>
      </c>
      <c r="W151" s="49" t="e">
        <f t="shared" si="38"/>
        <v>#DIV/0!</v>
      </c>
      <c r="X151" s="49" t="e">
        <f t="shared" si="40"/>
        <v>#DIV/0!</v>
      </c>
    </row>
    <row r="152" spans="1:24" x14ac:dyDescent="0.2">
      <c r="A152" s="50">
        <v>40148</v>
      </c>
      <c r="B152" s="35">
        <f t="shared" si="29"/>
        <v>0</v>
      </c>
      <c r="C152" s="35"/>
      <c r="D152" s="35"/>
      <c r="E152" s="35"/>
      <c r="F152" s="35">
        <f t="shared" si="32"/>
        <v>0</v>
      </c>
      <c r="G152" s="36"/>
      <c r="H152" s="150"/>
      <c r="I152" s="18">
        <f t="shared" si="31"/>
        <v>0</v>
      </c>
      <c r="L152" s="20">
        <f t="shared" si="33"/>
        <v>0</v>
      </c>
      <c r="M152" s="18">
        <f t="shared" si="34"/>
        <v>0</v>
      </c>
      <c r="N152" s="18">
        <f t="shared" si="28"/>
        <v>0</v>
      </c>
      <c r="P152" s="52">
        <v>40148</v>
      </c>
      <c r="Q152" s="39" t="e">
        <f t="shared" si="39"/>
        <v>#DIV/0!</v>
      </c>
      <c r="R152" s="39">
        <f t="shared" si="35"/>
        <v>0</v>
      </c>
      <c r="S152" s="39" t="e">
        <f t="shared" si="41"/>
        <v>#DIV/0!</v>
      </c>
      <c r="T152" s="39">
        <f t="shared" si="36"/>
        <v>0</v>
      </c>
      <c r="U152" s="39" t="e">
        <f t="shared" si="37"/>
        <v>#DIV/0!</v>
      </c>
      <c r="W152" s="49" t="e">
        <f t="shared" si="38"/>
        <v>#DIV/0!</v>
      </c>
      <c r="X152" s="49" t="e">
        <f t="shared" si="40"/>
        <v>#DIV/0!</v>
      </c>
    </row>
    <row r="153" spans="1:24" x14ac:dyDescent="0.2">
      <c r="A153" s="50">
        <v>40179</v>
      </c>
      <c r="B153" s="35">
        <f t="shared" si="29"/>
        <v>0</v>
      </c>
      <c r="C153" s="35"/>
      <c r="D153" s="35"/>
      <c r="E153" s="35"/>
      <c r="F153" s="35">
        <f t="shared" si="32"/>
        <v>0</v>
      </c>
      <c r="G153" s="36"/>
      <c r="H153" s="150"/>
      <c r="I153" s="18">
        <f t="shared" si="31"/>
        <v>0</v>
      </c>
      <c r="L153" s="20">
        <f t="shared" si="33"/>
        <v>0</v>
      </c>
      <c r="M153" s="18">
        <f t="shared" si="34"/>
        <v>0</v>
      </c>
      <c r="N153" s="18">
        <f t="shared" si="28"/>
        <v>0</v>
      </c>
      <c r="P153" s="52">
        <v>40179</v>
      </c>
      <c r="Q153" s="39" t="e">
        <f t="shared" si="39"/>
        <v>#DIV/0!</v>
      </c>
      <c r="R153" s="39">
        <f t="shared" si="35"/>
        <v>0</v>
      </c>
      <c r="S153" s="39" t="e">
        <f t="shared" si="41"/>
        <v>#DIV/0!</v>
      </c>
      <c r="T153" s="39">
        <f t="shared" si="36"/>
        <v>0</v>
      </c>
      <c r="U153" s="39" t="e">
        <f t="shared" si="37"/>
        <v>#DIV/0!</v>
      </c>
      <c r="W153" s="49" t="e">
        <f t="shared" si="38"/>
        <v>#DIV/0!</v>
      </c>
      <c r="X153" s="49" t="e">
        <f t="shared" si="40"/>
        <v>#DIV/0!</v>
      </c>
    </row>
    <row r="154" spans="1:24" x14ac:dyDescent="0.2">
      <c r="A154" s="50">
        <v>40210</v>
      </c>
      <c r="B154" s="35">
        <f t="shared" si="29"/>
        <v>0</v>
      </c>
      <c r="C154" s="35"/>
      <c r="D154" s="35"/>
      <c r="E154" s="35"/>
      <c r="F154" s="35">
        <f t="shared" si="32"/>
        <v>0</v>
      </c>
      <c r="G154" s="36"/>
      <c r="H154" s="150"/>
      <c r="I154" s="18">
        <f t="shared" si="31"/>
        <v>0</v>
      </c>
      <c r="L154" s="20">
        <f t="shared" si="33"/>
        <v>0</v>
      </c>
      <c r="M154" s="18">
        <f t="shared" si="34"/>
        <v>0</v>
      </c>
      <c r="N154" s="18">
        <f t="shared" si="28"/>
        <v>0</v>
      </c>
      <c r="P154" s="52">
        <v>40210</v>
      </c>
      <c r="Q154" s="39" t="e">
        <f t="shared" si="39"/>
        <v>#DIV/0!</v>
      </c>
      <c r="R154" s="39">
        <f t="shared" si="35"/>
        <v>0</v>
      </c>
      <c r="S154" s="39" t="e">
        <f t="shared" si="41"/>
        <v>#DIV/0!</v>
      </c>
      <c r="T154" s="39">
        <f t="shared" si="36"/>
        <v>0</v>
      </c>
      <c r="U154" s="39" t="e">
        <f t="shared" si="37"/>
        <v>#DIV/0!</v>
      </c>
      <c r="W154" s="49" t="e">
        <f t="shared" si="38"/>
        <v>#DIV/0!</v>
      </c>
      <c r="X154" s="49" t="e">
        <f t="shared" si="40"/>
        <v>#DIV/0!</v>
      </c>
    </row>
    <row r="155" spans="1:24" x14ac:dyDescent="0.2">
      <c r="A155" s="50">
        <v>40238</v>
      </c>
      <c r="B155" s="35">
        <f t="shared" si="29"/>
        <v>0</v>
      </c>
      <c r="C155" s="35"/>
      <c r="D155" s="35"/>
      <c r="E155" s="35"/>
      <c r="F155" s="35">
        <f t="shared" si="32"/>
        <v>0</v>
      </c>
      <c r="G155" s="36"/>
      <c r="H155" s="150"/>
      <c r="I155" s="18">
        <f t="shared" si="31"/>
        <v>0</v>
      </c>
      <c r="L155" s="20">
        <f t="shared" si="33"/>
        <v>0</v>
      </c>
      <c r="M155" s="18">
        <f t="shared" si="34"/>
        <v>0</v>
      </c>
      <c r="N155" s="18">
        <f t="shared" si="28"/>
        <v>0</v>
      </c>
      <c r="P155" s="52">
        <v>40238</v>
      </c>
      <c r="Q155" s="39" t="e">
        <f t="shared" si="39"/>
        <v>#DIV/0!</v>
      </c>
      <c r="R155" s="39">
        <f t="shared" si="35"/>
        <v>0</v>
      </c>
      <c r="S155" s="39" t="e">
        <f t="shared" si="41"/>
        <v>#DIV/0!</v>
      </c>
      <c r="T155" s="39">
        <f t="shared" si="36"/>
        <v>0</v>
      </c>
      <c r="U155" s="39" t="e">
        <f t="shared" si="37"/>
        <v>#DIV/0!</v>
      </c>
      <c r="W155" s="49" t="e">
        <f t="shared" si="38"/>
        <v>#DIV/0!</v>
      </c>
      <c r="X155" s="49" t="e">
        <f t="shared" si="40"/>
        <v>#DIV/0!</v>
      </c>
    </row>
    <row r="156" spans="1:24" x14ac:dyDescent="0.2">
      <c r="A156" s="50">
        <v>40269</v>
      </c>
      <c r="B156" s="35">
        <f t="shared" si="29"/>
        <v>0</v>
      </c>
      <c r="C156" s="35"/>
      <c r="D156" s="35"/>
      <c r="E156" s="35"/>
      <c r="F156" s="35">
        <f t="shared" si="32"/>
        <v>0</v>
      </c>
      <c r="G156" s="36"/>
      <c r="H156" s="150"/>
      <c r="I156" s="18">
        <f t="shared" si="31"/>
        <v>0</v>
      </c>
      <c r="L156" s="20">
        <f t="shared" si="33"/>
        <v>0</v>
      </c>
      <c r="M156" s="18">
        <f t="shared" si="34"/>
        <v>0</v>
      </c>
      <c r="N156" s="18">
        <f t="shared" si="28"/>
        <v>0</v>
      </c>
      <c r="P156" s="52">
        <v>40269</v>
      </c>
      <c r="Q156" s="39" t="e">
        <f t="shared" si="39"/>
        <v>#DIV/0!</v>
      </c>
      <c r="R156" s="39">
        <f t="shared" si="35"/>
        <v>0</v>
      </c>
      <c r="S156" s="39" t="e">
        <f t="shared" si="41"/>
        <v>#DIV/0!</v>
      </c>
      <c r="T156" s="39">
        <f t="shared" si="36"/>
        <v>0</v>
      </c>
      <c r="U156" s="39" t="e">
        <f t="shared" si="37"/>
        <v>#DIV/0!</v>
      </c>
      <c r="W156" s="49" t="e">
        <f t="shared" si="38"/>
        <v>#DIV/0!</v>
      </c>
      <c r="X156" s="49" t="e">
        <f t="shared" si="40"/>
        <v>#DIV/0!</v>
      </c>
    </row>
    <row r="157" spans="1:24" x14ac:dyDescent="0.2">
      <c r="A157" s="50">
        <v>40299</v>
      </c>
      <c r="B157" s="35">
        <f t="shared" si="29"/>
        <v>0</v>
      </c>
      <c r="C157" s="35"/>
      <c r="D157" s="35"/>
      <c r="E157" s="35"/>
      <c r="F157" s="35">
        <f t="shared" si="32"/>
        <v>0</v>
      </c>
      <c r="G157" s="36"/>
      <c r="H157" s="150"/>
      <c r="I157" s="18">
        <f t="shared" si="31"/>
        <v>0</v>
      </c>
      <c r="L157" s="20">
        <f t="shared" si="33"/>
        <v>0</v>
      </c>
      <c r="M157" s="18">
        <f t="shared" si="34"/>
        <v>0</v>
      </c>
      <c r="N157" s="18">
        <f t="shared" si="28"/>
        <v>0</v>
      </c>
      <c r="P157" s="52">
        <v>40299</v>
      </c>
      <c r="Q157" s="39" t="e">
        <f t="shared" si="39"/>
        <v>#DIV/0!</v>
      </c>
      <c r="R157" s="39">
        <f t="shared" si="35"/>
        <v>0</v>
      </c>
      <c r="S157" s="39" t="e">
        <f t="shared" si="41"/>
        <v>#DIV/0!</v>
      </c>
      <c r="T157" s="39">
        <f t="shared" si="36"/>
        <v>0</v>
      </c>
      <c r="U157" s="39" t="e">
        <f t="shared" si="37"/>
        <v>#DIV/0!</v>
      </c>
      <c r="V157" s="16"/>
      <c r="W157" s="49" t="e">
        <f t="shared" si="38"/>
        <v>#DIV/0!</v>
      </c>
      <c r="X157" s="49" t="e">
        <f t="shared" si="40"/>
        <v>#DIV/0!</v>
      </c>
    </row>
    <row r="158" spans="1:24" x14ac:dyDescent="0.2">
      <c r="A158" s="50">
        <v>40330</v>
      </c>
      <c r="B158" s="35">
        <f t="shared" si="29"/>
        <v>0</v>
      </c>
      <c r="C158" s="35"/>
      <c r="D158" s="35"/>
      <c r="E158" s="35"/>
      <c r="F158" s="35">
        <f t="shared" si="32"/>
        <v>0</v>
      </c>
      <c r="G158" s="36"/>
      <c r="H158" s="150"/>
      <c r="I158" s="18">
        <f t="shared" si="31"/>
        <v>0</v>
      </c>
      <c r="L158" s="20">
        <f t="shared" si="33"/>
        <v>0</v>
      </c>
      <c r="M158" s="18">
        <f t="shared" si="34"/>
        <v>0</v>
      </c>
      <c r="N158" s="18">
        <f t="shared" si="28"/>
        <v>0</v>
      </c>
      <c r="P158" s="52">
        <v>40330</v>
      </c>
      <c r="Q158" s="39" t="e">
        <f t="shared" si="39"/>
        <v>#DIV/0!</v>
      </c>
      <c r="R158" s="39">
        <f t="shared" si="35"/>
        <v>0</v>
      </c>
      <c r="S158" s="39" t="e">
        <f t="shared" si="41"/>
        <v>#DIV/0!</v>
      </c>
      <c r="T158" s="39">
        <f t="shared" si="36"/>
        <v>0</v>
      </c>
      <c r="U158" s="39" t="e">
        <f t="shared" si="37"/>
        <v>#DIV/0!</v>
      </c>
      <c r="V158" s="16"/>
      <c r="W158" s="49" t="e">
        <f t="shared" si="38"/>
        <v>#DIV/0!</v>
      </c>
      <c r="X158" s="49" t="e">
        <f t="shared" si="40"/>
        <v>#DIV/0!</v>
      </c>
    </row>
    <row r="159" spans="1:24" x14ac:dyDescent="0.2">
      <c r="A159" s="50">
        <v>40360</v>
      </c>
      <c r="B159" s="35">
        <f t="shared" si="29"/>
        <v>0</v>
      </c>
      <c r="C159" s="35"/>
      <c r="D159" s="35"/>
      <c r="E159" s="35"/>
      <c r="F159" s="35">
        <f t="shared" si="32"/>
        <v>0</v>
      </c>
      <c r="G159" s="36"/>
      <c r="H159" s="150"/>
      <c r="I159" s="18">
        <f t="shared" si="31"/>
        <v>0</v>
      </c>
      <c r="L159" s="20">
        <f t="shared" si="33"/>
        <v>0</v>
      </c>
      <c r="M159" s="18">
        <f t="shared" si="34"/>
        <v>0</v>
      </c>
      <c r="N159" s="18">
        <f t="shared" si="28"/>
        <v>0</v>
      </c>
      <c r="P159" s="52">
        <v>40360</v>
      </c>
      <c r="Q159" s="39" t="e">
        <f t="shared" si="39"/>
        <v>#DIV/0!</v>
      </c>
      <c r="R159" s="39">
        <f t="shared" si="35"/>
        <v>0</v>
      </c>
      <c r="S159" s="39" t="e">
        <f t="shared" si="41"/>
        <v>#DIV/0!</v>
      </c>
      <c r="T159" s="39">
        <f t="shared" si="36"/>
        <v>0</v>
      </c>
      <c r="U159" s="39" t="e">
        <f t="shared" si="37"/>
        <v>#DIV/0!</v>
      </c>
      <c r="V159" s="16"/>
      <c r="W159" s="49" t="e">
        <f t="shared" si="38"/>
        <v>#DIV/0!</v>
      </c>
      <c r="X159" s="49" t="e">
        <f t="shared" si="40"/>
        <v>#DIV/0!</v>
      </c>
    </row>
    <row r="160" spans="1:24" x14ac:dyDescent="0.2">
      <c r="A160" s="50">
        <v>40391</v>
      </c>
      <c r="B160" s="35">
        <f t="shared" si="29"/>
        <v>0</v>
      </c>
      <c r="C160" s="35"/>
      <c r="D160" s="35"/>
      <c r="E160" s="35"/>
      <c r="F160" s="35">
        <f t="shared" si="32"/>
        <v>0</v>
      </c>
      <c r="G160" s="36"/>
      <c r="H160" s="150"/>
      <c r="I160" s="18">
        <f t="shared" si="31"/>
        <v>0</v>
      </c>
      <c r="L160" s="20">
        <f t="shared" si="33"/>
        <v>0</v>
      </c>
      <c r="M160" s="18">
        <f t="shared" si="34"/>
        <v>0</v>
      </c>
      <c r="N160" s="18">
        <f t="shared" si="28"/>
        <v>0</v>
      </c>
      <c r="P160" s="52">
        <v>40391</v>
      </c>
      <c r="Q160" s="39" t="e">
        <f t="shared" si="39"/>
        <v>#DIV/0!</v>
      </c>
      <c r="R160" s="39">
        <f t="shared" si="35"/>
        <v>0</v>
      </c>
      <c r="S160" s="39" t="e">
        <f t="shared" si="41"/>
        <v>#DIV/0!</v>
      </c>
      <c r="T160" s="39">
        <f t="shared" si="36"/>
        <v>0</v>
      </c>
      <c r="U160" s="39" t="e">
        <f t="shared" si="37"/>
        <v>#DIV/0!</v>
      </c>
      <c r="V160" s="16"/>
      <c r="W160" s="49" t="e">
        <f t="shared" si="38"/>
        <v>#DIV/0!</v>
      </c>
      <c r="X160" s="49" t="e">
        <f t="shared" si="40"/>
        <v>#DIV/0!</v>
      </c>
    </row>
    <row r="161" spans="1:24" x14ac:dyDescent="0.2">
      <c r="A161" s="50">
        <v>40422</v>
      </c>
      <c r="B161" s="35">
        <f t="shared" si="29"/>
        <v>0</v>
      </c>
      <c r="C161" s="35"/>
      <c r="D161" s="35"/>
      <c r="E161" s="35"/>
      <c r="F161" s="35">
        <f t="shared" si="32"/>
        <v>0</v>
      </c>
      <c r="G161" s="36"/>
      <c r="H161" s="150"/>
      <c r="I161" s="18">
        <f t="shared" si="31"/>
        <v>0</v>
      </c>
      <c r="L161" s="20">
        <f t="shared" si="33"/>
        <v>0</v>
      </c>
      <c r="M161" s="18">
        <f t="shared" si="34"/>
        <v>0</v>
      </c>
      <c r="N161" s="18">
        <f t="shared" si="28"/>
        <v>0</v>
      </c>
      <c r="P161" s="52">
        <v>40422</v>
      </c>
      <c r="Q161" s="39" t="e">
        <f t="shared" si="39"/>
        <v>#DIV/0!</v>
      </c>
      <c r="R161" s="39">
        <f t="shared" si="35"/>
        <v>0</v>
      </c>
      <c r="S161" s="39" t="e">
        <f t="shared" si="41"/>
        <v>#DIV/0!</v>
      </c>
      <c r="T161" s="39">
        <f t="shared" si="36"/>
        <v>0</v>
      </c>
      <c r="U161" s="39" t="e">
        <f t="shared" si="37"/>
        <v>#DIV/0!</v>
      </c>
      <c r="V161" s="16"/>
      <c r="W161" s="49" t="e">
        <f t="shared" si="38"/>
        <v>#DIV/0!</v>
      </c>
      <c r="X161" s="49" t="e">
        <f t="shared" si="40"/>
        <v>#DIV/0!</v>
      </c>
    </row>
    <row r="162" spans="1:24" x14ac:dyDescent="0.2">
      <c r="A162" s="50">
        <v>40452</v>
      </c>
      <c r="B162" s="35">
        <f t="shared" si="29"/>
        <v>0</v>
      </c>
      <c r="C162" s="35"/>
      <c r="D162" s="35"/>
      <c r="E162" s="35"/>
      <c r="F162" s="35">
        <f t="shared" si="32"/>
        <v>0</v>
      </c>
      <c r="G162" s="36"/>
      <c r="H162" s="150"/>
      <c r="I162" s="18">
        <f t="shared" si="31"/>
        <v>0</v>
      </c>
      <c r="L162" s="20">
        <f t="shared" si="33"/>
        <v>0</v>
      </c>
      <c r="M162" s="18">
        <f t="shared" si="34"/>
        <v>0</v>
      </c>
      <c r="N162" s="18">
        <f t="shared" si="28"/>
        <v>0</v>
      </c>
      <c r="P162" s="52">
        <v>40452</v>
      </c>
      <c r="Q162" s="39" t="e">
        <f t="shared" si="39"/>
        <v>#DIV/0!</v>
      </c>
      <c r="R162" s="39">
        <f t="shared" si="35"/>
        <v>0</v>
      </c>
      <c r="S162" s="39" t="e">
        <f t="shared" si="41"/>
        <v>#DIV/0!</v>
      </c>
      <c r="T162" s="39">
        <f t="shared" si="36"/>
        <v>0</v>
      </c>
      <c r="U162" s="39" t="e">
        <f t="shared" si="37"/>
        <v>#DIV/0!</v>
      </c>
      <c r="V162" s="16"/>
      <c r="W162" s="49" t="e">
        <f t="shared" si="38"/>
        <v>#DIV/0!</v>
      </c>
      <c r="X162" s="49" t="e">
        <f t="shared" si="40"/>
        <v>#DIV/0!</v>
      </c>
    </row>
    <row r="163" spans="1:24" x14ac:dyDescent="0.2">
      <c r="A163" s="50">
        <v>40483</v>
      </c>
      <c r="B163" s="35">
        <f t="shared" si="29"/>
        <v>0</v>
      </c>
      <c r="C163" s="35"/>
      <c r="D163" s="35"/>
      <c r="E163" s="35"/>
      <c r="F163" s="35">
        <f t="shared" si="32"/>
        <v>0</v>
      </c>
      <c r="G163" s="36"/>
      <c r="H163" s="150"/>
      <c r="I163" s="18">
        <f t="shared" si="31"/>
        <v>0</v>
      </c>
      <c r="L163" s="20">
        <f t="shared" si="33"/>
        <v>0</v>
      </c>
      <c r="M163" s="18">
        <f t="shared" si="34"/>
        <v>0</v>
      </c>
      <c r="N163" s="18">
        <f t="shared" si="28"/>
        <v>0</v>
      </c>
      <c r="P163" s="52">
        <v>40483</v>
      </c>
      <c r="Q163" s="39" t="e">
        <f t="shared" si="39"/>
        <v>#DIV/0!</v>
      </c>
      <c r="R163" s="39">
        <f t="shared" si="35"/>
        <v>0</v>
      </c>
      <c r="S163" s="39" t="e">
        <f t="shared" si="41"/>
        <v>#DIV/0!</v>
      </c>
      <c r="T163" s="39">
        <f t="shared" si="36"/>
        <v>0</v>
      </c>
      <c r="U163" s="39" t="e">
        <f t="shared" si="37"/>
        <v>#DIV/0!</v>
      </c>
      <c r="V163" s="16"/>
      <c r="W163" s="49" t="e">
        <f t="shared" si="38"/>
        <v>#DIV/0!</v>
      </c>
      <c r="X163" s="49" t="e">
        <f t="shared" si="40"/>
        <v>#DIV/0!</v>
      </c>
    </row>
    <row r="164" spans="1:24" x14ac:dyDescent="0.2">
      <c r="A164" s="50">
        <v>40513</v>
      </c>
      <c r="B164" s="35">
        <f t="shared" si="29"/>
        <v>0</v>
      </c>
      <c r="C164" s="35"/>
      <c r="D164" s="35"/>
      <c r="E164" s="35"/>
      <c r="F164" s="35">
        <f t="shared" si="32"/>
        <v>0</v>
      </c>
      <c r="G164" s="36"/>
      <c r="H164" s="150"/>
      <c r="I164" s="18">
        <f t="shared" si="31"/>
        <v>0</v>
      </c>
      <c r="L164" s="20">
        <f t="shared" si="33"/>
        <v>0</v>
      </c>
      <c r="M164" s="18">
        <f t="shared" si="34"/>
        <v>0</v>
      </c>
      <c r="N164" s="18">
        <f t="shared" si="28"/>
        <v>0</v>
      </c>
      <c r="P164" s="52">
        <v>40513</v>
      </c>
      <c r="Q164" s="39" t="e">
        <f t="shared" si="39"/>
        <v>#DIV/0!</v>
      </c>
      <c r="R164" s="39">
        <f t="shared" si="35"/>
        <v>0</v>
      </c>
      <c r="S164" s="39" t="e">
        <f t="shared" si="41"/>
        <v>#DIV/0!</v>
      </c>
      <c r="T164" s="39">
        <f t="shared" si="36"/>
        <v>0</v>
      </c>
      <c r="U164" s="39" t="e">
        <f t="shared" si="37"/>
        <v>#DIV/0!</v>
      </c>
      <c r="V164" s="16"/>
      <c r="W164" s="49" t="e">
        <f t="shared" si="38"/>
        <v>#DIV/0!</v>
      </c>
      <c r="X164" s="49" t="e">
        <f t="shared" si="40"/>
        <v>#DIV/0!</v>
      </c>
    </row>
    <row r="165" spans="1:24" x14ac:dyDescent="0.2">
      <c r="A165" s="50">
        <v>40544</v>
      </c>
      <c r="B165" s="35">
        <f t="shared" si="29"/>
        <v>0</v>
      </c>
      <c r="C165" s="35"/>
      <c r="D165" s="35"/>
      <c r="E165" s="35"/>
      <c r="F165" s="35">
        <f t="shared" si="32"/>
        <v>0</v>
      </c>
      <c r="G165" s="36"/>
      <c r="H165" s="150"/>
      <c r="I165" s="18">
        <f t="shared" si="31"/>
        <v>0</v>
      </c>
      <c r="L165" s="20">
        <f t="shared" si="33"/>
        <v>0</v>
      </c>
      <c r="M165" s="18">
        <f t="shared" si="34"/>
        <v>0</v>
      </c>
      <c r="N165" s="18">
        <f t="shared" si="28"/>
        <v>0</v>
      </c>
      <c r="P165" s="52">
        <v>40544</v>
      </c>
      <c r="Q165" s="39" t="e">
        <f t="shared" si="39"/>
        <v>#DIV/0!</v>
      </c>
      <c r="R165" s="39">
        <f t="shared" si="35"/>
        <v>0</v>
      </c>
      <c r="S165" s="39" t="e">
        <f t="shared" si="41"/>
        <v>#DIV/0!</v>
      </c>
      <c r="T165" s="39">
        <f t="shared" si="36"/>
        <v>0</v>
      </c>
      <c r="U165" s="39" t="e">
        <f t="shared" si="37"/>
        <v>#DIV/0!</v>
      </c>
      <c r="V165" s="16"/>
      <c r="W165" s="49" t="e">
        <f t="shared" si="38"/>
        <v>#DIV/0!</v>
      </c>
      <c r="X165" s="49" t="e">
        <f t="shared" si="40"/>
        <v>#DIV/0!</v>
      </c>
    </row>
    <row r="166" spans="1:24" x14ac:dyDescent="0.2">
      <c r="A166" s="50">
        <v>40575</v>
      </c>
      <c r="B166" s="35">
        <f t="shared" si="29"/>
        <v>0</v>
      </c>
      <c r="C166" s="35"/>
      <c r="D166" s="35"/>
      <c r="E166" s="35"/>
      <c r="F166" s="35">
        <f t="shared" si="32"/>
        <v>0</v>
      </c>
      <c r="G166" s="36"/>
      <c r="H166" s="150"/>
      <c r="I166" s="18">
        <f t="shared" si="31"/>
        <v>0</v>
      </c>
      <c r="L166" s="20">
        <f t="shared" si="33"/>
        <v>0</v>
      </c>
      <c r="M166" s="18">
        <f t="shared" si="34"/>
        <v>0</v>
      </c>
      <c r="N166" s="18">
        <f t="shared" si="28"/>
        <v>0</v>
      </c>
      <c r="P166" s="52">
        <v>40575</v>
      </c>
      <c r="Q166" s="39" t="e">
        <f t="shared" si="39"/>
        <v>#DIV/0!</v>
      </c>
      <c r="R166" s="39">
        <f t="shared" si="35"/>
        <v>0</v>
      </c>
      <c r="S166" s="39" t="e">
        <f t="shared" si="41"/>
        <v>#DIV/0!</v>
      </c>
      <c r="T166" s="39">
        <f t="shared" si="36"/>
        <v>0</v>
      </c>
      <c r="U166" s="39" t="e">
        <f t="shared" si="37"/>
        <v>#DIV/0!</v>
      </c>
      <c r="V166" s="16"/>
      <c r="W166" s="49" t="e">
        <f t="shared" si="38"/>
        <v>#DIV/0!</v>
      </c>
      <c r="X166" s="49" t="e">
        <f t="shared" si="40"/>
        <v>#DIV/0!</v>
      </c>
    </row>
    <row r="167" spans="1:24" x14ac:dyDescent="0.2">
      <c r="A167" s="50">
        <v>40603</v>
      </c>
      <c r="B167" s="35">
        <f t="shared" si="29"/>
        <v>0</v>
      </c>
      <c r="C167" s="35"/>
      <c r="D167" s="35"/>
      <c r="E167" s="35"/>
      <c r="F167" s="35">
        <f t="shared" si="32"/>
        <v>0</v>
      </c>
      <c r="G167" s="36"/>
      <c r="H167" s="150"/>
      <c r="I167" s="18">
        <f t="shared" si="31"/>
        <v>0</v>
      </c>
      <c r="L167" s="20">
        <f t="shared" si="33"/>
        <v>0</v>
      </c>
      <c r="M167" s="18">
        <f t="shared" si="34"/>
        <v>0</v>
      </c>
      <c r="N167" s="18">
        <f t="shared" si="28"/>
        <v>0</v>
      </c>
      <c r="P167" s="52">
        <v>40603</v>
      </c>
      <c r="Q167" s="39" t="e">
        <f t="shared" si="39"/>
        <v>#DIV/0!</v>
      </c>
      <c r="R167" s="39">
        <f t="shared" si="35"/>
        <v>0</v>
      </c>
      <c r="S167" s="39" t="e">
        <f t="shared" si="41"/>
        <v>#DIV/0!</v>
      </c>
      <c r="T167" s="39">
        <f t="shared" si="36"/>
        <v>0</v>
      </c>
      <c r="U167" s="39" t="e">
        <f t="shared" si="37"/>
        <v>#DIV/0!</v>
      </c>
      <c r="V167" s="16"/>
      <c r="W167" s="49" t="e">
        <f t="shared" si="38"/>
        <v>#DIV/0!</v>
      </c>
      <c r="X167" s="49" t="e">
        <f t="shared" si="40"/>
        <v>#DIV/0!</v>
      </c>
    </row>
    <row r="168" spans="1:24" x14ac:dyDescent="0.2">
      <c r="A168" s="50">
        <v>40634</v>
      </c>
      <c r="B168" s="35">
        <f t="shared" si="29"/>
        <v>0</v>
      </c>
      <c r="C168" s="35"/>
      <c r="D168" s="35"/>
      <c r="E168" s="35"/>
      <c r="F168" s="35">
        <f t="shared" si="32"/>
        <v>0</v>
      </c>
      <c r="G168" s="36"/>
      <c r="H168" s="150"/>
      <c r="I168" s="18">
        <f t="shared" si="31"/>
        <v>0</v>
      </c>
      <c r="L168" s="20">
        <f t="shared" si="33"/>
        <v>0</v>
      </c>
      <c r="M168" s="18">
        <f t="shared" si="34"/>
        <v>0</v>
      </c>
      <c r="N168" s="18">
        <f t="shared" si="28"/>
        <v>0</v>
      </c>
      <c r="P168" s="52">
        <v>40634</v>
      </c>
      <c r="Q168" s="39" t="e">
        <f t="shared" si="39"/>
        <v>#DIV/0!</v>
      </c>
      <c r="R168" s="39">
        <f t="shared" si="35"/>
        <v>0</v>
      </c>
      <c r="S168" s="39" t="e">
        <f t="shared" si="41"/>
        <v>#DIV/0!</v>
      </c>
      <c r="T168" s="39">
        <f t="shared" si="36"/>
        <v>0</v>
      </c>
      <c r="U168" s="39" t="e">
        <f t="shared" si="37"/>
        <v>#DIV/0!</v>
      </c>
      <c r="V168" s="16"/>
      <c r="W168" s="49" t="e">
        <f t="shared" si="38"/>
        <v>#DIV/0!</v>
      </c>
      <c r="X168" s="49" t="e">
        <f t="shared" si="40"/>
        <v>#DIV/0!</v>
      </c>
    </row>
    <row r="169" spans="1:24" x14ac:dyDescent="0.2">
      <c r="A169" s="50">
        <v>40664</v>
      </c>
      <c r="B169" s="35">
        <f t="shared" si="29"/>
        <v>0</v>
      </c>
      <c r="C169" s="35"/>
      <c r="D169" s="35"/>
      <c r="E169" s="35"/>
      <c r="F169" s="35">
        <f t="shared" si="32"/>
        <v>0</v>
      </c>
      <c r="G169" s="36"/>
      <c r="H169" s="150"/>
      <c r="I169" s="18">
        <f t="shared" si="31"/>
        <v>0</v>
      </c>
      <c r="L169" s="20">
        <f t="shared" si="33"/>
        <v>0</v>
      </c>
      <c r="M169" s="18">
        <f t="shared" si="34"/>
        <v>0</v>
      </c>
      <c r="N169" s="18">
        <f t="shared" si="28"/>
        <v>0</v>
      </c>
      <c r="P169" s="52">
        <v>40664</v>
      </c>
      <c r="Q169" s="39" t="e">
        <f t="shared" si="39"/>
        <v>#DIV/0!</v>
      </c>
      <c r="R169" s="39">
        <f t="shared" si="35"/>
        <v>0</v>
      </c>
      <c r="S169" s="39" t="e">
        <f t="shared" si="41"/>
        <v>#DIV/0!</v>
      </c>
      <c r="T169" s="39">
        <f t="shared" si="36"/>
        <v>0</v>
      </c>
      <c r="U169" s="39" t="e">
        <f t="shared" si="37"/>
        <v>#DIV/0!</v>
      </c>
      <c r="V169" s="16"/>
      <c r="W169" s="49" t="e">
        <f t="shared" si="38"/>
        <v>#DIV/0!</v>
      </c>
      <c r="X169" s="49" t="e">
        <f t="shared" si="40"/>
        <v>#DIV/0!</v>
      </c>
    </row>
    <row r="170" spans="1:24" x14ac:dyDescent="0.2">
      <c r="A170" s="50">
        <v>40695</v>
      </c>
      <c r="B170" s="35">
        <f t="shared" si="29"/>
        <v>0</v>
      </c>
      <c r="C170" s="35"/>
      <c r="D170" s="35"/>
      <c r="E170" s="35"/>
      <c r="F170" s="35">
        <f t="shared" si="32"/>
        <v>0</v>
      </c>
      <c r="G170" s="36"/>
      <c r="H170" s="150"/>
      <c r="I170" s="18">
        <f t="shared" si="31"/>
        <v>0</v>
      </c>
      <c r="L170" s="20">
        <f t="shared" si="33"/>
        <v>0</v>
      </c>
      <c r="M170" s="18">
        <f t="shared" si="34"/>
        <v>0</v>
      </c>
      <c r="N170" s="18">
        <f t="shared" si="28"/>
        <v>0</v>
      </c>
      <c r="P170" s="52">
        <v>40695</v>
      </c>
      <c r="Q170" s="39" t="e">
        <f t="shared" si="39"/>
        <v>#DIV/0!</v>
      </c>
      <c r="R170" s="39">
        <f t="shared" si="35"/>
        <v>0</v>
      </c>
      <c r="S170" s="39" t="e">
        <f t="shared" si="41"/>
        <v>#DIV/0!</v>
      </c>
      <c r="T170" s="39">
        <f t="shared" si="36"/>
        <v>0</v>
      </c>
      <c r="U170" s="39" t="e">
        <f t="shared" si="37"/>
        <v>#DIV/0!</v>
      </c>
      <c r="V170" s="16"/>
      <c r="W170" s="49" t="e">
        <f t="shared" si="38"/>
        <v>#DIV/0!</v>
      </c>
      <c r="X170" s="49" t="e">
        <f t="shared" si="40"/>
        <v>#DIV/0!</v>
      </c>
    </row>
    <row r="171" spans="1:24" x14ac:dyDescent="0.2">
      <c r="A171" s="50">
        <v>40725</v>
      </c>
      <c r="B171" s="35">
        <f t="shared" si="29"/>
        <v>0</v>
      </c>
      <c r="C171" s="35"/>
      <c r="D171" s="35"/>
      <c r="E171" s="35"/>
      <c r="F171" s="35">
        <f t="shared" si="32"/>
        <v>0</v>
      </c>
      <c r="G171" s="36"/>
      <c r="H171" s="150"/>
      <c r="I171" s="18">
        <f t="shared" si="31"/>
        <v>0</v>
      </c>
      <c r="L171" s="20">
        <f t="shared" si="33"/>
        <v>0</v>
      </c>
      <c r="M171" s="18">
        <f t="shared" si="34"/>
        <v>0</v>
      </c>
      <c r="N171" s="18">
        <f t="shared" si="28"/>
        <v>0</v>
      </c>
      <c r="P171" s="52">
        <v>40725</v>
      </c>
      <c r="Q171" s="39" t="e">
        <f t="shared" si="39"/>
        <v>#DIV/0!</v>
      </c>
      <c r="R171" s="39">
        <f t="shared" si="35"/>
        <v>0</v>
      </c>
      <c r="S171" s="39" t="e">
        <f t="shared" si="41"/>
        <v>#DIV/0!</v>
      </c>
      <c r="T171" s="39">
        <f t="shared" si="36"/>
        <v>0</v>
      </c>
      <c r="U171" s="39" t="e">
        <f t="shared" si="37"/>
        <v>#DIV/0!</v>
      </c>
      <c r="V171" s="16"/>
      <c r="W171" s="49" t="e">
        <f t="shared" si="38"/>
        <v>#DIV/0!</v>
      </c>
      <c r="X171" s="49" t="e">
        <f t="shared" si="40"/>
        <v>#DIV/0!</v>
      </c>
    </row>
    <row r="172" spans="1:24" x14ac:dyDescent="0.2">
      <c r="A172" s="50">
        <v>40756</v>
      </c>
      <c r="B172" s="35">
        <f t="shared" si="29"/>
        <v>0</v>
      </c>
      <c r="C172" s="35"/>
      <c r="D172" s="35"/>
      <c r="E172" s="35"/>
      <c r="F172" s="35">
        <f t="shared" si="32"/>
        <v>0</v>
      </c>
      <c r="G172" s="36"/>
      <c r="H172" s="150"/>
      <c r="I172" s="18">
        <f t="shared" si="31"/>
        <v>0</v>
      </c>
      <c r="L172" s="20">
        <f t="shared" si="33"/>
        <v>0</v>
      </c>
      <c r="M172" s="18">
        <f t="shared" si="34"/>
        <v>0</v>
      </c>
      <c r="N172" s="18">
        <f t="shared" si="28"/>
        <v>0</v>
      </c>
      <c r="P172" s="52">
        <v>40756</v>
      </c>
      <c r="Q172" s="39" t="e">
        <f t="shared" si="39"/>
        <v>#DIV/0!</v>
      </c>
      <c r="R172" s="39">
        <f t="shared" si="35"/>
        <v>0</v>
      </c>
      <c r="S172" s="39" t="e">
        <f t="shared" si="41"/>
        <v>#DIV/0!</v>
      </c>
      <c r="T172" s="39">
        <f t="shared" si="36"/>
        <v>0</v>
      </c>
      <c r="U172" s="39" t="e">
        <f t="shared" si="37"/>
        <v>#DIV/0!</v>
      </c>
      <c r="V172" s="16"/>
      <c r="W172" s="49" t="e">
        <f t="shared" si="38"/>
        <v>#DIV/0!</v>
      </c>
      <c r="X172" s="49" t="e">
        <f t="shared" si="40"/>
        <v>#DIV/0!</v>
      </c>
    </row>
    <row r="173" spans="1:24" x14ac:dyDescent="0.2">
      <c r="A173" s="50">
        <v>40787</v>
      </c>
      <c r="B173" s="35">
        <f t="shared" si="29"/>
        <v>0</v>
      </c>
      <c r="C173" s="35"/>
      <c r="D173" s="35"/>
      <c r="E173" s="35"/>
      <c r="F173" s="35">
        <f t="shared" si="32"/>
        <v>0</v>
      </c>
      <c r="G173" s="36"/>
      <c r="H173" s="150"/>
      <c r="I173" s="18">
        <f t="shared" si="31"/>
        <v>0</v>
      </c>
      <c r="L173" s="20">
        <f t="shared" si="33"/>
        <v>0</v>
      </c>
      <c r="M173" s="18">
        <f t="shared" si="34"/>
        <v>0</v>
      </c>
      <c r="N173" s="18">
        <f t="shared" si="28"/>
        <v>0</v>
      </c>
      <c r="P173" s="52">
        <v>40787</v>
      </c>
      <c r="Q173" s="39" t="e">
        <f t="shared" si="39"/>
        <v>#DIV/0!</v>
      </c>
      <c r="R173" s="39">
        <f t="shared" si="35"/>
        <v>0</v>
      </c>
      <c r="S173" s="39" t="e">
        <f t="shared" si="41"/>
        <v>#DIV/0!</v>
      </c>
      <c r="T173" s="39">
        <f t="shared" si="36"/>
        <v>0</v>
      </c>
      <c r="U173" s="39" t="e">
        <f t="shared" si="37"/>
        <v>#DIV/0!</v>
      </c>
      <c r="V173" s="16"/>
      <c r="W173" s="49" t="e">
        <f t="shared" si="38"/>
        <v>#DIV/0!</v>
      </c>
      <c r="X173" s="49" t="e">
        <f t="shared" si="40"/>
        <v>#DIV/0!</v>
      </c>
    </row>
    <row r="174" spans="1:24" x14ac:dyDescent="0.2">
      <c r="A174" s="50">
        <v>40817</v>
      </c>
      <c r="B174" s="35">
        <f t="shared" si="29"/>
        <v>0</v>
      </c>
      <c r="C174" s="35"/>
      <c r="D174" s="35"/>
      <c r="E174" s="35"/>
      <c r="F174" s="35">
        <f t="shared" si="32"/>
        <v>0</v>
      </c>
      <c r="G174" s="36"/>
      <c r="H174" s="150"/>
      <c r="I174" s="18">
        <f t="shared" si="31"/>
        <v>0</v>
      </c>
      <c r="L174" s="20">
        <f t="shared" si="33"/>
        <v>0</v>
      </c>
      <c r="M174" s="18">
        <f t="shared" si="34"/>
        <v>0</v>
      </c>
      <c r="N174" s="18">
        <f t="shared" si="28"/>
        <v>0</v>
      </c>
      <c r="P174" s="52">
        <v>40817</v>
      </c>
      <c r="Q174" s="39" t="e">
        <f t="shared" si="39"/>
        <v>#DIV/0!</v>
      </c>
      <c r="R174" s="39">
        <f t="shared" si="35"/>
        <v>0</v>
      </c>
      <c r="S174" s="39" t="e">
        <f t="shared" si="41"/>
        <v>#DIV/0!</v>
      </c>
      <c r="T174" s="39">
        <f t="shared" si="36"/>
        <v>0</v>
      </c>
      <c r="U174" s="39" t="e">
        <f t="shared" si="37"/>
        <v>#DIV/0!</v>
      </c>
      <c r="V174" s="16"/>
      <c r="W174" s="49" t="e">
        <f t="shared" si="38"/>
        <v>#DIV/0!</v>
      </c>
      <c r="X174" s="49" t="e">
        <f t="shared" si="40"/>
        <v>#DIV/0!</v>
      </c>
    </row>
    <row r="175" spans="1:24" x14ac:dyDescent="0.2">
      <c r="A175" s="50">
        <v>40848</v>
      </c>
      <c r="B175" s="35">
        <f t="shared" si="29"/>
        <v>0</v>
      </c>
      <c r="C175" s="35"/>
      <c r="D175" s="35"/>
      <c r="E175" s="35"/>
      <c r="F175" s="35">
        <f t="shared" si="32"/>
        <v>0</v>
      </c>
      <c r="G175" s="36"/>
      <c r="H175" s="150"/>
      <c r="I175" s="18">
        <f t="shared" si="31"/>
        <v>0</v>
      </c>
      <c r="L175" s="20">
        <f t="shared" si="33"/>
        <v>0</v>
      </c>
      <c r="M175" s="18">
        <f t="shared" si="34"/>
        <v>0</v>
      </c>
      <c r="N175" s="18">
        <f t="shared" si="28"/>
        <v>0</v>
      </c>
      <c r="P175" s="52">
        <v>40848</v>
      </c>
      <c r="Q175" s="39" t="e">
        <f t="shared" si="39"/>
        <v>#DIV/0!</v>
      </c>
      <c r="R175" s="39">
        <f t="shared" si="35"/>
        <v>0</v>
      </c>
      <c r="S175" s="39" t="e">
        <f t="shared" si="41"/>
        <v>#DIV/0!</v>
      </c>
      <c r="T175" s="39">
        <f t="shared" si="36"/>
        <v>0</v>
      </c>
      <c r="U175" s="39" t="e">
        <f t="shared" si="37"/>
        <v>#DIV/0!</v>
      </c>
      <c r="V175" s="16"/>
      <c r="W175" s="49" t="e">
        <f t="shared" si="38"/>
        <v>#DIV/0!</v>
      </c>
      <c r="X175" s="49" t="e">
        <f t="shared" si="40"/>
        <v>#DIV/0!</v>
      </c>
    </row>
    <row r="176" spans="1:24" x14ac:dyDescent="0.2">
      <c r="A176" s="50">
        <v>40878</v>
      </c>
      <c r="B176" s="35">
        <f t="shared" si="29"/>
        <v>0</v>
      </c>
      <c r="C176" s="35"/>
      <c r="D176" s="35"/>
      <c r="E176" s="35"/>
      <c r="F176" s="35">
        <f t="shared" si="32"/>
        <v>0</v>
      </c>
      <c r="G176" s="36"/>
      <c r="H176" s="150"/>
      <c r="I176" s="18">
        <f t="shared" si="31"/>
        <v>0</v>
      </c>
      <c r="L176" s="20">
        <f t="shared" si="33"/>
        <v>0</v>
      </c>
      <c r="M176" s="18">
        <f t="shared" si="34"/>
        <v>0</v>
      </c>
      <c r="N176" s="18">
        <f t="shared" si="28"/>
        <v>0</v>
      </c>
      <c r="P176" s="52">
        <v>40878</v>
      </c>
      <c r="Q176" s="39" t="e">
        <f t="shared" si="39"/>
        <v>#DIV/0!</v>
      </c>
      <c r="R176" s="39">
        <f t="shared" si="35"/>
        <v>0</v>
      </c>
      <c r="S176" s="39" t="e">
        <f t="shared" si="41"/>
        <v>#DIV/0!</v>
      </c>
      <c r="T176" s="39">
        <f t="shared" si="36"/>
        <v>0</v>
      </c>
      <c r="U176" s="39" t="e">
        <f t="shared" si="37"/>
        <v>#DIV/0!</v>
      </c>
      <c r="V176" s="16"/>
      <c r="W176" s="49" t="e">
        <f t="shared" si="38"/>
        <v>#DIV/0!</v>
      </c>
      <c r="X176" s="49" t="e">
        <f t="shared" si="40"/>
        <v>#DIV/0!</v>
      </c>
    </row>
    <row r="177" spans="1:24" x14ac:dyDescent="0.2">
      <c r="A177" s="50">
        <v>40909</v>
      </c>
      <c r="B177" s="35">
        <f t="shared" si="29"/>
        <v>0</v>
      </c>
      <c r="C177" s="35"/>
      <c r="D177" s="35"/>
      <c r="E177" s="35"/>
      <c r="F177" s="35">
        <f t="shared" si="32"/>
        <v>0</v>
      </c>
      <c r="G177" s="36"/>
      <c r="H177" s="150"/>
      <c r="I177" s="18">
        <f t="shared" si="31"/>
        <v>0</v>
      </c>
      <c r="L177" s="20">
        <f t="shared" si="33"/>
        <v>0</v>
      </c>
      <c r="M177" s="18">
        <f t="shared" si="34"/>
        <v>0</v>
      </c>
      <c r="N177" s="18">
        <f t="shared" si="28"/>
        <v>0</v>
      </c>
      <c r="P177" s="52">
        <v>40909</v>
      </c>
      <c r="Q177" s="39" t="e">
        <f t="shared" si="39"/>
        <v>#DIV/0!</v>
      </c>
      <c r="R177" s="39">
        <f t="shared" si="35"/>
        <v>0</v>
      </c>
      <c r="S177" s="39" t="e">
        <f t="shared" si="41"/>
        <v>#DIV/0!</v>
      </c>
      <c r="T177" s="39">
        <f t="shared" si="36"/>
        <v>0</v>
      </c>
      <c r="U177" s="39" t="e">
        <f t="shared" si="37"/>
        <v>#DIV/0!</v>
      </c>
      <c r="V177" s="16"/>
      <c r="W177" s="49" t="e">
        <f t="shared" si="38"/>
        <v>#DIV/0!</v>
      </c>
      <c r="X177" s="49" t="e">
        <f t="shared" si="40"/>
        <v>#DIV/0!</v>
      </c>
    </row>
    <row r="178" spans="1:24" x14ac:dyDescent="0.2">
      <c r="A178" s="50">
        <v>40940</v>
      </c>
      <c r="B178" s="35">
        <f t="shared" si="29"/>
        <v>0</v>
      </c>
      <c r="C178" s="35"/>
      <c r="D178" s="35"/>
      <c r="E178" s="35"/>
      <c r="F178" s="35">
        <f t="shared" si="32"/>
        <v>0</v>
      </c>
      <c r="G178" s="36"/>
      <c r="H178" s="150"/>
      <c r="I178" s="18">
        <f t="shared" si="31"/>
        <v>0</v>
      </c>
      <c r="L178" s="20">
        <f t="shared" si="33"/>
        <v>0</v>
      </c>
      <c r="M178" s="18">
        <f t="shared" si="34"/>
        <v>0</v>
      </c>
      <c r="N178" s="18">
        <f t="shared" si="28"/>
        <v>0</v>
      </c>
      <c r="P178" s="52">
        <v>40940</v>
      </c>
      <c r="Q178" s="39" t="e">
        <f t="shared" si="39"/>
        <v>#DIV/0!</v>
      </c>
      <c r="R178" s="39">
        <f t="shared" si="35"/>
        <v>0</v>
      </c>
      <c r="S178" s="39" t="e">
        <f t="shared" si="41"/>
        <v>#DIV/0!</v>
      </c>
      <c r="T178" s="39">
        <f t="shared" si="36"/>
        <v>0</v>
      </c>
      <c r="U178" s="39" t="e">
        <f t="shared" si="37"/>
        <v>#DIV/0!</v>
      </c>
      <c r="V178" s="16"/>
      <c r="W178" s="49" t="e">
        <f t="shared" si="38"/>
        <v>#DIV/0!</v>
      </c>
      <c r="X178" s="49" t="e">
        <f t="shared" si="40"/>
        <v>#DIV/0!</v>
      </c>
    </row>
    <row r="179" spans="1:24" x14ac:dyDescent="0.2">
      <c r="A179" s="50">
        <v>40969</v>
      </c>
      <c r="B179" s="35">
        <f t="shared" si="29"/>
        <v>0</v>
      </c>
      <c r="C179" s="35"/>
      <c r="D179" s="35"/>
      <c r="E179" s="35"/>
      <c r="F179" s="35">
        <f t="shared" si="32"/>
        <v>0</v>
      </c>
      <c r="G179" s="36"/>
      <c r="H179" s="150"/>
      <c r="I179" s="18">
        <f t="shared" si="31"/>
        <v>0</v>
      </c>
      <c r="L179" s="20">
        <f t="shared" si="33"/>
        <v>0</v>
      </c>
      <c r="M179" s="18">
        <f t="shared" si="34"/>
        <v>0</v>
      </c>
      <c r="N179" s="18">
        <f t="shared" si="28"/>
        <v>0</v>
      </c>
      <c r="P179" s="52">
        <v>40969</v>
      </c>
      <c r="Q179" s="39" t="e">
        <f t="shared" si="39"/>
        <v>#DIV/0!</v>
      </c>
      <c r="R179" s="39">
        <f t="shared" si="35"/>
        <v>0</v>
      </c>
      <c r="S179" s="39" t="e">
        <f t="shared" si="41"/>
        <v>#DIV/0!</v>
      </c>
      <c r="T179" s="39">
        <f t="shared" si="36"/>
        <v>0</v>
      </c>
      <c r="U179" s="39" t="e">
        <f t="shared" si="37"/>
        <v>#DIV/0!</v>
      </c>
      <c r="V179" s="16"/>
      <c r="W179" s="49" t="e">
        <f t="shared" si="38"/>
        <v>#DIV/0!</v>
      </c>
      <c r="X179" s="49" t="e">
        <f t="shared" si="40"/>
        <v>#DIV/0!</v>
      </c>
    </row>
    <row r="180" spans="1:24" x14ac:dyDescent="0.2">
      <c r="A180" s="50">
        <v>41000</v>
      </c>
      <c r="B180" s="35">
        <f t="shared" si="29"/>
        <v>0</v>
      </c>
      <c r="C180" s="35"/>
      <c r="D180" s="35"/>
      <c r="E180" s="35"/>
      <c r="F180" s="35">
        <f t="shared" si="32"/>
        <v>0</v>
      </c>
      <c r="G180" s="36"/>
      <c r="H180" s="150"/>
      <c r="I180" s="18">
        <f t="shared" si="31"/>
        <v>0</v>
      </c>
      <c r="L180" s="20">
        <f t="shared" si="33"/>
        <v>0</v>
      </c>
      <c r="M180" s="18">
        <f t="shared" si="34"/>
        <v>0</v>
      </c>
      <c r="N180" s="18">
        <f t="shared" si="28"/>
        <v>0</v>
      </c>
      <c r="P180" s="52">
        <v>41000</v>
      </c>
      <c r="Q180" s="39" t="e">
        <f t="shared" si="39"/>
        <v>#DIV/0!</v>
      </c>
      <c r="R180" s="39">
        <f t="shared" si="35"/>
        <v>0</v>
      </c>
      <c r="S180" s="39" t="e">
        <f t="shared" ref="S180:S211" si="42">IF(N180&lt;I180,D180/I180*N180*Q180/B180,D180/I180*I180*Q180/B180)</f>
        <v>#DIV/0!</v>
      </c>
      <c r="T180" s="39">
        <f t="shared" si="36"/>
        <v>0</v>
      </c>
      <c r="U180" s="39" t="e">
        <f t="shared" si="37"/>
        <v>#DIV/0!</v>
      </c>
      <c r="V180" s="16"/>
      <c r="W180" s="49" t="e">
        <f t="shared" si="38"/>
        <v>#DIV/0!</v>
      </c>
      <c r="X180" s="49" t="e">
        <f t="shared" si="40"/>
        <v>#DIV/0!</v>
      </c>
    </row>
    <row r="181" spans="1:24" x14ac:dyDescent="0.2">
      <c r="A181" s="50">
        <v>41030</v>
      </c>
      <c r="B181" s="35">
        <f t="shared" si="29"/>
        <v>0</v>
      </c>
      <c r="C181" s="35"/>
      <c r="D181" s="35"/>
      <c r="E181" s="35"/>
      <c r="F181" s="35">
        <f t="shared" si="32"/>
        <v>0</v>
      </c>
      <c r="G181" s="36"/>
      <c r="H181" s="150"/>
      <c r="I181" s="18">
        <f t="shared" si="31"/>
        <v>0</v>
      </c>
      <c r="L181" s="20">
        <f t="shared" si="33"/>
        <v>0</v>
      </c>
      <c r="M181" s="18">
        <f t="shared" si="34"/>
        <v>0</v>
      </c>
      <c r="N181" s="18">
        <f t="shared" si="28"/>
        <v>0</v>
      </c>
      <c r="P181" s="52">
        <v>41030</v>
      </c>
      <c r="Q181" s="39" t="e">
        <f t="shared" si="39"/>
        <v>#DIV/0!</v>
      </c>
      <c r="R181" s="39">
        <f t="shared" si="35"/>
        <v>0</v>
      </c>
      <c r="S181" s="39" t="e">
        <f t="shared" si="42"/>
        <v>#DIV/0!</v>
      </c>
      <c r="T181" s="39">
        <f t="shared" si="36"/>
        <v>0</v>
      </c>
      <c r="U181" s="39" t="e">
        <f t="shared" si="37"/>
        <v>#DIV/0!</v>
      </c>
      <c r="V181" s="16"/>
      <c r="W181" s="49" t="e">
        <f t="shared" si="38"/>
        <v>#DIV/0!</v>
      </c>
      <c r="X181" s="49" t="e">
        <f t="shared" si="40"/>
        <v>#DIV/0!</v>
      </c>
    </row>
    <row r="182" spans="1:24" x14ac:dyDescent="0.2">
      <c r="A182" s="50">
        <v>41061</v>
      </c>
      <c r="B182" s="35">
        <f t="shared" si="29"/>
        <v>0</v>
      </c>
      <c r="C182" s="35"/>
      <c r="D182" s="35"/>
      <c r="E182" s="35"/>
      <c r="F182" s="35">
        <f t="shared" si="32"/>
        <v>0</v>
      </c>
      <c r="G182" s="36"/>
      <c r="H182" s="150"/>
      <c r="I182" s="18">
        <f t="shared" si="31"/>
        <v>0</v>
      </c>
      <c r="L182" s="20">
        <f t="shared" si="33"/>
        <v>0</v>
      </c>
      <c r="M182" s="18">
        <f t="shared" si="34"/>
        <v>0</v>
      </c>
      <c r="N182" s="18">
        <f t="shared" ref="N182:N245" si="43">M182/12</f>
        <v>0</v>
      </c>
      <c r="P182" s="52">
        <v>41061</v>
      </c>
      <c r="Q182" s="39" t="e">
        <f t="shared" si="39"/>
        <v>#DIV/0!</v>
      </c>
      <c r="R182" s="39">
        <f t="shared" si="35"/>
        <v>0</v>
      </c>
      <c r="S182" s="39" t="e">
        <f t="shared" si="42"/>
        <v>#DIV/0!</v>
      </c>
      <c r="T182" s="39">
        <f t="shared" si="36"/>
        <v>0</v>
      </c>
      <c r="U182" s="39" t="e">
        <f t="shared" si="37"/>
        <v>#DIV/0!</v>
      </c>
      <c r="V182" s="16"/>
      <c r="W182" s="49" t="e">
        <f t="shared" si="38"/>
        <v>#DIV/0!</v>
      </c>
      <c r="X182" s="49" t="e">
        <f t="shared" si="40"/>
        <v>#DIV/0!</v>
      </c>
    </row>
    <row r="183" spans="1:24" x14ac:dyDescent="0.2">
      <c r="A183" s="50">
        <v>41091</v>
      </c>
      <c r="B183" s="35">
        <f t="shared" si="29"/>
        <v>0</v>
      </c>
      <c r="C183" s="35"/>
      <c r="D183" s="35"/>
      <c r="E183" s="35"/>
      <c r="F183" s="35">
        <f t="shared" si="32"/>
        <v>0</v>
      </c>
      <c r="G183" s="36"/>
      <c r="H183" s="150"/>
      <c r="I183" s="18">
        <f t="shared" si="31"/>
        <v>0</v>
      </c>
      <c r="L183" s="20">
        <f t="shared" si="33"/>
        <v>0</v>
      </c>
      <c r="M183" s="18">
        <f t="shared" si="34"/>
        <v>0</v>
      </c>
      <c r="N183" s="18">
        <f t="shared" si="43"/>
        <v>0</v>
      </c>
      <c r="P183" s="52">
        <v>41091</v>
      </c>
      <c r="Q183" s="39" t="e">
        <f t="shared" si="39"/>
        <v>#DIV/0!</v>
      </c>
      <c r="R183" s="39">
        <f t="shared" si="35"/>
        <v>0</v>
      </c>
      <c r="S183" s="39" t="e">
        <f t="shared" si="42"/>
        <v>#DIV/0!</v>
      </c>
      <c r="T183" s="39">
        <f t="shared" si="36"/>
        <v>0</v>
      </c>
      <c r="U183" s="39" t="e">
        <f t="shared" si="37"/>
        <v>#DIV/0!</v>
      </c>
      <c r="V183" s="16"/>
      <c r="W183" s="49" t="e">
        <f t="shared" si="38"/>
        <v>#DIV/0!</v>
      </c>
      <c r="X183" s="49" t="e">
        <f t="shared" si="40"/>
        <v>#DIV/0!</v>
      </c>
    </row>
    <row r="184" spans="1:24" x14ac:dyDescent="0.2">
      <c r="A184" s="50">
        <v>41122</v>
      </c>
      <c r="B184" s="35">
        <f t="shared" si="29"/>
        <v>0</v>
      </c>
      <c r="C184" s="35"/>
      <c r="D184" s="35"/>
      <c r="E184" s="35"/>
      <c r="F184" s="35">
        <f t="shared" si="32"/>
        <v>0</v>
      </c>
      <c r="G184" s="36"/>
      <c r="H184" s="150"/>
      <c r="I184" s="18">
        <f t="shared" si="31"/>
        <v>0</v>
      </c>
      <c r="L184" s="20">
        <f t="shared" si="33"/>
        <v>0</v>
      </c>
      <c r="M184" s="18">
        <f t="shared" si="34"/>
        <v>0</v>
      </c>
      <c r="N184" s="18">
        <f t="shared" si="43"/>
        <v>0</v>
      </c>
      <c r="P184" s="52">
        <v>41122</v>
      </c>
      <c r="Q184" s="39" t="e">
        <f t="shared" si="39"/>
        <v>#DIV/0!</v>
      </c>
      <c r="R184" s="39">
        <f t="shared" si="35"/>
        <v>0</v>
      </c>
      <c r="S184" s="39" t="e">
        <f t="shared" si="42"/>
        <v>#DIV/0!</v>
      </c>
      <c r="T184" s="39">
        <f t="shared" si="36"/>
        <v>0</v>
      </c>
      <c r="U184" s="39" t="e">
        <f t="shared" si="37"/>
        <v>#DIV/0!</v>
      </c>
      <c r="V184" s="16"/>
      <c r="W184" s="49" t="e">
        <f t="shared" si="38"/>
        <v>#DIV/0!</v>
      </c>
      <c r="X184" s="49" t="e">
        <f t="shared" si="40"/>
        <v>#DIV/0!</v>
      </c>
    </row>
    <row r="185" spans="1:24" x14ac:dyDescent="0.2">
      <c r="A185" s="50">
        <v>41153</v>
      </c>
      <c r="B185" s="35">
        <f t="shared" si="29"/>
        <v>0</v>
      </c>
      <c r="C185" s="35"/>
      <c r="D185" s="35"/>
      <c r="E185" s="35"/>
      <c r="F185" s="35">
        <f t="shared" si="32"/>
        <v>0</v>
      </c>
      <c r="G185" s="36"/>
      <c r="H185" s="150"/>
      <c r="I185" s="18">
        <f t="shared" si="31"/>
        <v>0</v>
      </c>
      <c r="L185" s="20">
        <f t="shared" si="33"/>
        <v>0</v>
      </c>
      <c r="M185" s="18">
        <f t="shared" si="34"/>
        <v>0</v>
      </c>
      <c r="N185" s="18">
        <f t="shared" si="43"/>
        <v>0</v>
      </c>
      <c r="P185" s="52">
        <v>41153</v>
      </c>
      <c r="Q185" s="39" t="e">
        <f t="shared" si="39"/>
        <v>#DIV/0!</v>
      </c>
      <c r="R185" s="39">
        <f t="shared" si="35"/>
        <v>0</v>
      </c>
      <c r="S185" s="39" t="e">
        <f t="shared" si="42"/>
        <v>#DIV/0!</v>
      </c>
      <c r="T185" s="39">
        <f t="shared" si="36"/>
        <v>0</v>
      </c>
      <c r="U185" s="39" t="e">
        <f t="shared" si="37"/>
        <v>#DIV/0!</v>
      </c>
      <c r="V185" s="16"/>
      <c r="W185" s="49" t="e">
        <f t="shared" si="38"/>
        <v>#DIV/0!</v>
      </c>
      <c r="X185" s="49" t="e">
        <f t="shared" si="40"/>
        <v>#DIV/0!</v>
      </c>
    </row>
    <row r="186" spans="1:24" x14ac:dyDescent="0.2">
      <c r="A186" s="50">
        <v>41183</v>
      </c>
      <c r="B186" s="35">
        <f t="shared" si="29"/>
        <v>0</v>
      </c>
      <c r="C186" s="35"/>
      <c r="D186" s="35"/>
      <c r="E186" s="35"/>
      <c r="F186" s="35">
        <f t="shared" si="32"/>
        <v>0</v>
      </c>
      <c r="G186" s="36"/>
      <c r="H186" s="150"/>
      <c r="I186" s="18">
        <f t="shared" si="31"/>
        <v>0</v>
      </c>
      <c r="L186" s="20">
        <f t="shared" si="33"/>
        <v>0</v>
      </c>
      <c r="M186" s="18">
        <f t="shared" si="34"/>
        <v>0</v>
      </c>
      <c r="N186" s="18">
        <f t="shared" si="43"/>
        <v>0</v>
      </c>
      <c r="P186" s="52">
        <v>41183</v>
      </c>
      <c r="Q186" s="39" t="e">
        <f t="shared" si="39"/>
        <v>#DIV/0!</v>
      </c>
      <c r="R186" s="39">
        <f t="shared" si="35"/>
        <v>0</v>
      </c>
      <c r="S186" s="39" t="e">
        <f t="shared" si="42"/>
        <v>#DIV/0!</v>
      </c>
      <c r="T186" s="39">
        <f t="shared" si="36"/>
        <v>0</v>
      </c>
      <c r="U186" s="39" t="e">
        <f t="shared" si="37"/>
        <v>#DIV/0!</v>
      </c>
      <c r="V186" s="16"/>
      <c r="W186" s="49" t="e">
        <f t="shared" si="38"/>
        <v>#DIV/0!</v>
      </c>
      <c r="X186" s="49" t="e">
        <f t="shared" si="40"/>
        <v>#DIV/0!</v>
      </c>
    </row>
    <row r="187" spans="1:24" x14ac:dyDescent="0.2">
      <c r="A187" s="50">
        <v>41214</v>
      </c>
      <c r="B187" s="35">
        <f t="shared" si="29"/>
        <v>0</v>
      </c>
      <c r="C187" s="35"/>
      <c r="D187" s="35"/>
      <c r="E187" s="35"/>
      <c r="F187" s="35">
        <f t="shared" si="32"/>
        <v>0</v>
      </c>
      <c r="G187" s="36"/>
      <c r="H187" s="150"/>
      <c r="I187" s="18">
        <f t="shared" si="31"/>
        <v>0</v>
      </c>
      <c r="L187" s="20">
        <f t="shared" si="33"/>
        <v>0</v>
      </c>
      <c r="M187" s="18">
        <f t="shared" si="34"/>
        <v>0</v>
      </c>
      <c r="N187" s="18">
        <f t="shared" si="43"/>
        <v>0</v>
      </c>
      <c r="P187" s="52">
        <v>41214</v>
      </c>
      <c r="Q187" s="39" t="e">
        <f t="shared" si="39"/>
        <v>#DIV/0!</v>
      </c>
      <c r="R187" s="39">
        <f t="shared" si="35"/>
        <v>0</v>
      </c>
      <c r="S187" s="39" t="e">
        <f t="shared" si="42"/>
        <v>#DIV/0!</v>
      </c>
      <c r="T187" s="39">
        <f t="shared" si="36"/>
        <v>0</v>
      </c>
      <c r="U187" s="39" t="e">
        <f t="shared" si="37"/>
        <v>#DIV/0!</v>
      </c>
      <c r="V187" s="16"/>
      <c r="W187" s="49" t="e">
        <f t="shared" si="38"/>
        <v>#DIV/0!</v>
      </c>
      <c r="X187" s="49" t="e">
        <f t="shared" si="40"/>
        <v>#DIV/0!</v>
      </c>
    </row>
    <row r="188" spans="1:24" x14ac:dyDescent="0.2">
      <c r="A188" s="50">
        <v>41244</v>
      </c>
      <c r="B188" s="35">
        <f t="shared" si="29"/>
        <v>0</v>
      </c>
      <c r="C188" s="35"/>
      <c r="D188" s="35"/>
      <c r="E188" s="35"/>
      <c r="F188" s="35">
        <f t="shared" si="32"/>
        <v>0</v>
      </c>
      <c r="G188" s="36"/>
      <c r="H188" s="150"/>
      <c r="I188" s="18">
        <f t="shared" si="31"/>
        <v>0</v>
      </c>
      <c r="L188" s="20">
        <f t="shared" si="33"/>
        <v>0</v>
      </c>
      <c r="M188" s="18">
        <f t="shared" si="34"/>
        <v>0</v>
      </c>
      <c r="N188" s="18">
        <f t="shared" si="43"/>
        <v>0</v>
      </c>
      <c r="P188" s="52">
        <v>41244</v>
      </c>
      <c r="Q188" s="39" t="e">
        <f t="shared" si="39"/>
        <v>#DIV/0!</v>
      </c>
      <c r="R188" s="39">
        <f t="shared" si="35"/>
        <v>0</v>
      </c>
      <c r="S188" s="39" t="e">
        <f t="shared" si="42"/>
        <v>#DIV/0!</v>
      </c>
      <c r="T188" s="39">
        <f t="shared" si="36"/>
        <v>0</v>
      </c>
      <c r="U188" s="39" t="e">
        <f t="shared" si="37"/>
        <v>#DIV/0!</v>
      </c>
      <c r="V188" s="16"/>
      <c r="W188" s="49" t="e">
        <f t="shared" si="38"/>
        <v>#DIV/0!</v>
      </c>
      <c r="X188" s="49" t="e">
        <f t="shared" si="40"/>
        <v>#DIV/0!</v>
      </c>
    </row>
    <row r="189" spans="1:24" x14ac:dyDescent="0.2">
      <c r="A189" s="50">
        <v>41275</v>
      </c>
      <c r="B189" s="35">
        <f t="shared" si="29"/>
        <v>0</v>
      </c>
      <c r="C189" s="35"/>
      <c r="D189" s="35"/>
      <c r="E189" s="35"/>
      <c r="F189" s="35">
        <f t="shared" si="32"/>
        <v>0</v>
      </c>
      <c r="G189" s="36"/>
      <c r="H189" s="150"/>
      <c r="I189" s="18">
        <f t="shared" si="31"/>
        <v>0</v>
      </c>
      <c r="L189" s="20">
        <f t="shared" si="33"/>
        <v>0</v>
      </c>
      <c r="M189" s="18">
        <f t="shared" si="34"/>
        <v>0</v>
      </c>
      <c r="N189" s="18">
        <f t="shared" si="43"/>
        <v>0</v>
      </c>
      <c r="P189" s="52">
        <v>41275</v>
      </c>
      <c r="Q189" s="39" t="e">
        <f t="shared" si="39"/>
        <v>#DIV/0!</v>
      </c>
      <c r="R189" s="39">
        <f t="shared" si="35"/>
        <v>0</v>
      </c>
      <c r="S189" s="39" t="e">
        <f t="shared" si="42"/>
        <v>#DIV/0!</v>
      </c>
      <c r="T189" s="39">
        <f t="shared" si="36"/>
        <v>0</v>
      </c>
      <c r="U189" s="39" t="e">
        <f t="shared" si="37"/>
        <v>#DIV/0!</v>
      </c>
      <c r="V189" s="16"/>
      <c r="W189" s="49" t="e">
        <f t="shared" si="38"/>
        <v>#DIV/0!</v>
      </c>
      <c r="X189" s="49" t="e">
        <f t="shared" si="40"/>
        <v>#DIV/0!</v>
      </c>
    </row>
    <row r="190" spans="1:24" x14ac:dyDescent="0.2">
      <c r="A190" s="50">
        <v>41306</v>
      </c>
      <c r="B190" s="35">
        <f t="shared" si="29"/>
        <v>0</v>
      </c>
      <c r="C190" s="35"/>
      <c r="D190" s="35"/>
      <c r="E190" s="35"/>
      <c r="F190" s="35">
        <f t="shared" si="32"/>
        <v>0</v>
      </c>
      <c r="G190" s="36"/>
      <c r="H190" s="150"/>
      <c r="I190" s="18">
        <f t="shared" si="31"/>
        <v>0</v>
      </c>
      <c r="L190" s="20">
        <f t="shared" si="33"/>
        <v>0</v>
      </c>
      <c r="M190" s="18">
        <f t="shared" si="34"/>
        <v>0</v>
      </c>
      <c r="N190" s="18">
        <f t="shared" si="43"/>
        <v>0</v>
      </c>
      <c r="P190" s="52">
        <v>41306</v>
      </c>
      <c r="Q190" s="39" t="e">
        <f t="shared" si="39"/>
        <v>#DIV/0!</v>
      </c>
      <c r="R190" s="39">
        <f t="shared" si="35"/>
        <v>0</v>
      </c>
      <c r="S190" s="39" t="e">
        <f t="shared" si="42"/>
        <v>#DIV/0!</v>
      </c>
      <c r="T190" s="39">
        <f t="shared" si="36"/>
        <v>0</v>
      </c>
      <c r="U190" s="39" t="e">
        <f t="shared" si="37"/>
        <v>#DIV/0!</v>
      </c>
      <c r="V190" s="16"/>
      <c r="W190" s="49" t="e">
        <f t="shared" si="38"/>
        <v>#DIV/0!</v>
      </c>
      <c r="X190" s="49" t="e">
        <f t="shared" si="40"/>
        <v>#DIV/0!</v>
      </c>
    </row>
    <row r="191" spans="1:24" x14ac:dyDescent="0.2">
      <c r="A191" s="50">
        <v>41334</v>
      </c>
      <c r="B191" s="35">
        <f t="shared" si="29"/>
        <v>0</v>
      </c>
      <c r="C191" s="35"/>
      <c r="D191" s="35"/>
      <c r="E191" s="35"/>
      <c r="F191" s="35">
        <f t="shared" si="32"/>
        <v>0</v>
      </c>
      <c r="G191" s="36"/>
      <c r="H191" s="150"/>
      <c r="I191" s="18">
        <f t="shared" si="31"/>
        <v>0</v>
      </c>
      <c r="L191" s="20">
        <f t="shared" si="33"/>
        <v>0</v>
      </c>
      <c r="M191" s="18">
        <f t="shared" si="34"/>
        <v>0</v>
      </c>
      <c r="N191" s="18">
        <f t="shared" si="43"/>
        <v>0</v>
      </c>
      <c r="P191" s="52">
        <v>41334</v>
      </c>
      <c r="Q191" s="39" t="e">
        <f t="shared" si="39"/>
        <v>#DIV/0!</v>
      </c>
      <c r="R191" s="39">
        <f t="shared" si="35"/>
        <v>0</v>
      </c>
      <c r="S191" s="39" t="e">
        <f t="shared" si="42"/>
        <v>#DIV/0!</v>
      </c>
      <c r="T191" s="39">
        <f t="shared" si="36"/>
        <v>0</v>
      </c>
      <c r="U191" s="39" t="e">
        <f t="shared" si="37"/>
        <v>#DIV/0!</v>
      </c>
      <c r="V191" s="16"/>
      <c r="W191" s="49" t="e">
        <f t="shared" si="38"/>
        <v>#DIV/0!</v>
      </c>
      <c r="X191" s="49" t="e">
        <f t="shared" si="40"/>
        <v>#DIV/0!</v>
      </c>
    </row>
    <row r="192" spans="1:24" x14ac:dyDescent="0.2">
      <c r="A192" s="50">
        <v>41365</v>
      </c>
      <c r="B192" s="35">
        <f t="shared" si="29"/>
        <v>0</v>
      </c>
      <c r="C192" s="35"/>
      <c r="D192" s="35"/>
      <c r="E192" s="35"/>
      <c r="F192" s="35">
        <f t="shared" si="32"/>
        <v>0</v>
      </c>
      <c r="G192" s="36"/>
      <c r="H192" s="150"/>
      <c r="I192" s="18">
        <f t="shared" si="31"/>
        <v>0</v>
      </c>
      <c r="L192" s="20">
        <f t="shared" si="33"/>
        <v>0</v>
      </c>
      <c r="M192" s="18">
        <f t="shared" si="34"/>
        <v>0</v>
      </c>
      <c r="N192" s="18">
        <f t="shared" si="43"/>
        <v>0</v>
      </c>
      <c r="P192" s="52">
        <v>41365</v>
      </c>
      <c r="Q192" s="39" t="e">
        <f t="shared" si="39"/>
        <v>#DIV/0!</v>
      </c>
      <c r="R192" s="39">
        <f t="shared" si="35"/>
        <v>0</v>
      </c>
      <c r="S192" s="39" t="e">
        <f t="shared" si="42"/>
        <v>#DIV/0!</v>
      </c>
      <c r="T192" s="39">
        <f t="shared" si="36"/>
        <v>0</v>
      </c>
      <c r="U192" s="39" t="e">
        <f t="shared" si="37"/>
        <v>#DIV/0!</v>
      </c>
      <c r="V192" s="16"/>
      <c r="W192" s="49" t="e">
        <f t="shared" si="38"/>
        <v>#DIV/0!</v>
      </c>
      <c r="X192" s="49" t="e">
        <f t="shared" si="40"/>
        <v>#DIV/0!</v>
      </c>
    </row>
    <row r="193" spans="1:24" x14ac:dyDescent="0.2">
      <c r="A193" s="50">
        <v>41395</v>
      </c>
      <c r="B193" s="35">
        <f t="shared" si="29"/>
        <v>0</v>
      </c>
      <c r="C193" s="35"/>
      <c r="D193" s="35"/>
      <c r="E193" s="35"/>
      <c r="F193" s="35">
        <f t="shared" si="32"/>
        <v>0</v>
      </c>
      <c r="G193" s="36"/>
      <c r="H193" s="150"/>
      <c r="I193" s="18">
        <f t="shared" si="31"/>
        <v>0</v>
      </c>
      <c r="L193" s="20">
        <f t="shared" si="33"/>
        <v>0</v>
      </c>
      <c r="M193" s="18">
        <f t="shared" si="34"/>
        <v>0</v>
      </c>
      <c r="N193" s="18">
        <f t="shared" si="43"/>
        <v>0</v>
      </c>
      <c r="P193" s="52">
        <v>41395</v>
      </c>
      <c r="Q193" s="39" t="e">
        <f t="shared" si="39"/>
        <v>#DIV/0!</v>
      </c>
      <c r="R193" s="39">
        <f t="shared" si="35"/>
        <v>0</v>
      </c>
      <c r="S193" s="39" t="e">
        <f t="shared" si="42"/>
        <v>#DIV/0!</v>
      </c>
      <c r="T193" s="39">
        <f t="shared" si="36"/>
        <v>0</v>
      </c>
      <c r="U193" s="39" t="e">
        <f t="shared" si="37"/>
        <v>#DIV/0!</v>
      </c>
      <c r="V193" s="16"/>
      <c r="W193" s="49" t="e">
        <f t="shared" si="38"/>
        <v>#DIV/0!</v>
      </c>
      <c r="X193" s="49" t="e">
        <f t="shared" si="40"/>
        <v>#DIV/0!</v>
      </c>
    </row>
    <row r="194" spans="1:24" x14ac:dyDescent="0.2">
      <c r="A194" s="50">
        <v>41426</v>
      </c>
      <c r="B194" s="35">
        <f t="shared" ref="B194:B257" si="44">F193</f>
        <v>0</v>
      </c>
      <c r="C194" s="35"/>
      <c r="D194" s="35"/>
      <c r="E194" s="35"/>
      <c r="F194" s="35">
        <f t="shared" si="32"/>
        <v>0</v>
      </c>
      <c r="G194" s="36"/>
      <c r="H194" s="150"/>
      <c r="I194" s="18">
        <f t="shared" si="31"/>
        <v>0</v>
      </c>
      <c r="L194" s="20">
        <f t="shared" si="33"/>
        <v>0</v>
      </c>
      <c r="M194" s="18">
        <f t="shared" si="34"/>
        <v>0</v>
      </c>
      <c r="N194" s="18">
        <f t="shared" si="43"/>
        <v>0</v>
      </c>
      <c r="P194" s="52">
        <v>41426</v>
      </c>
      <c r="Q194" s="39" t="e">
        <f t="shared" si="39"/>
        <v>#DIV/0!</v>
      </c>
      <c r="R194" s="39">
        <f t="shared" si="35"/>
        <v>0</v>
      </c>
      <c r="S194" s="39" t="e">
        <f t="shared" si="42"/>
        <v>#DIV/0!</v>
      </c>
      <c r="T194" s="39">
        <f t="shared" si="36"/>
        <v>0</v>
      </c>
      <c r="U194" s="39" t="e">
        <f t="shared" si="37"/>
        <v>#DIV/0!</v>
      </c>
      <c r="V194" s="16"/>
      <c r="W194" s="49" t="e">
        <f t="shared" si="38"/>
        <v>#DIV/0!</v>
      </c>
      <c r="X194" s="49" t="e">
        <f t="shared" si="40"/>
        <v>#DIV/0!</v>
      </c>
    </row>
    <row r="195" spans="1:24" x14ac:dyDescent="0.2">
      <c r="A195" s="50">
        <v>41456</v>
      </c>
      <c r="B195" s="35">
        <f t="shared" si="44"/>
        <v>0</v>
      </c>
      <c r="C195" s="35"/>
      <c r="D195" s="35"/>
      <c r="E195" s="35"/>
      <c r="F195" s="35">
        <f t="shared" si="32"/>
        <v>0</v>
      </c>
      <c r="G195" s="36"/>
      <c r="H195" s="150"/>
      <c r="I195" s="18">
        <f t="shared" si="31"/>
        <v>0</v>
      </c>
      <c r="L195" s="20">
        <f t="shared" si="33"/>
        <v>0</v>
      </c>
      <c r="M195" s="18">
        <f t="shared" si="34"/>
        <v>0</v>
      </c>
      <c r="N195" s="18">
        <f t="shared" si="43"/>
        <v>0</v>
      </c>
      <c r="P195" s="52">
        <v>41456</v>
      </c>
      <c r="Q195" s="39" t="e">
        <f t="shared" si="39"/>
        <v>#DIV/0!</v>
      </c>
      <c r="R195" s="39">
        <f t="shared" si="35"/>
        <v>0</v>
      </c>
      <c r="S195" s="39" t="e">
        <f t="shared" si="42"/>
        <v>#DIV/0!</v>
      </c>
      <c r="T195" s="39">
        <f t="shared" si="36"/>
        <v>0</v>
      </c>
      <c r="U195" s="39" t="e">
        <f t="shared" si="37"/>
        <v>#DIV/0!</v>
      </c>
      <c r="V195" s="16"/>
      <c r="W195" s="49" t="e">
        <f t="shared" si="38"/>
        <v>#DIV/0!</v>
      </c>
      <c r="X195" s="49" t="e">
        <f t="shared" si="40"/>
        <v>#DIV/0!</v>
      </c>
    </row>
    <row r="196" spans="1:24" x14ac:dyDescent="0.2">
      <c r="A196" s="50">
        <v>41487</v>
      </c>
      <c r="B196" s="35">
        <f t="shared" si="44"/>
        <v>0</v>
      </c>
      <c r="C196" s="35"/>
      <c r="D196" s="35"/>
      <c r="E196" s="35"/>
      <c r="F196" s="35">
        <f t="shared" si="32"/>
        <v>0</v>
      </c>
      <c r="G196" s="36"/>
      <c r="H196" s="150"/>
      <c r="I196" s="18">
        <f t="shared" si="31"/>
        <v>0</v>
      </c>
      <c r="L196" s="20">
        <f t="shared" si="33"/>
        <v>0</v>
      </c>
      <c r="M196" s="18">
        <f t="shared" si="34"/>
        <v>0</v>
      </c>
      <c r="N196" s="18">
        <f t="shared" si="43"/>
        <v>0</v>
      </c>
      <c r="P196" s="52">
        <v>41487</v>
      </c>
      <c r="Q196" s="39" t="e">
        <f t="shared" si="39"/>
        <v>#DIV/0!</v>
      </c>
      <c r="R196" s="39">
        <f t="shared" si="35"/>
        <v>0</v>
      </c>
      <c r="S196" s="39" t="e">
        <f t="shared" si="42"/>
        <v>#DIV/0!</v>
      </c>
      <c r="T196" s="39">
        <f t="shared" si="36"/>
        <v>0</v>
      </c>
      <c r="U196" s="39" t="e">
        <f t="shared" si="37"/>
        <v>#DIV/0!</v>
      </c>
      <c r="V196" s="16"/>
      <c r="W196" s="49" t="e">
        <f t="shared" si="38"/>
        <v>#DIV/0!</v>
      </c>
      <c r="X196" s="49" t="e">
        <f t="shared" si="40"/>
        <v>#DIV/0!</v>
      </c>
    </row>
    <row r="197" spans="1:24" x14ac:dyDescent="0.2">
      <c r="A197" s="50">
        <v>41518</v>
      </c>
      <c r="B197" s="35">
        <f t="shared" si="44"/>
        <v>0</v>
      </c>
      <c r="C197" s="35"/>
      <c r="D197" s="35"/>
      <c r="E197" s="35"/>
      <c r="F197" s="35">
        <f t="shared" si="32"/>
        <v>0</v>
      </c>
      <c r="G197" s="36"/>
      <c r="H197" s="150"/>
      <c r="I197" s="18">
        <f t="shared" si="31"/>
        <v>0</v>
      </c>
      <c r="L197" s="20">
        <f t="shared" si="33"/>
        <v>0</v>
      </c>
      <c r="M197" s="18">
        <f t="shared" si="34"/>
        <v>0</v>
      </c>
      <c r="N197" s="18">
        <f t="shared" si="43"/>
        <v>0</v>
      </c>
      <c r="P197" s="52">
        <v>41518</v>
      </c>
      <c r="Q197" s="39" t="e">
        <f t="shared" si="39"/>
        <v>#DIV/0!</v>
      </c>
      <c r="R197" s="39">
        <f t="shared" si="35"/>
        <v>0</v>
      </c>
      <c r="S197" s="39" t="e">
        <f t="shared" si="42"/>
        <v>#DIV/0!</v>
      </c>
      <c r="T197" s="39">
        <f t="shared" si="36"/>
        <v>0</v>
      </c>
      <c r="U197" s="39" t="e">
        <f t="shared" si="37"/>
        <v>#DIV/0!</v>
      </c>
      <c r="V197" s="16"/>
      <c r="W197" s="49" t="e">
        <f t="shared" si="38"/>
        <v>#DIV/0!</v>
      </c>
      <c r="X197" s="49" t="e">
        <f t="shared" si="40"/>
        <v>#DIV/0!</v>
      </c>
    </row>
    <row r="198" spans="1:24" x14ac:dyDescent="0.2">
      <c r="A198" s="50">
        <v>41548</v>
      </c>
      <c r="B198" s="35">
        <f t="shared" si="44"/>
        <v>0</v>
      </c>
      <c r="C198" s="35"/>
      <c r="D198" s="35"/>
      <c r="E198" s="35"/>
      <c r="F198" s="35">
        <f t="shared" si="32"/>
        <v>0</v>
      </c>
      <c r="G198" s="36"/>
      <c r="H198" s="150"/>
      <c r="I198" s="18">
        <f t="shared" si="31"/>
        <v>0</v>
      </c>
      <c r="L198" s="20">
        <f t="shared" si="33"/>
        <v>0</v>
      </c>
      <c r="M198" s="18">
        <f t="shared" si="34"/>
        <v>0</v>
      </c>
      <c r="N198" s="18">
        <f t="shared" si="43"/>
        <v>0</v>
      </c>
      <c r="P198" s="52">
        <v>41548</v>
      </c>
      <c r="Q198" s="39" t="e">
        <f t="shared" si="39"/>
        <v>#DIV/0!</v>
      </c>
      <c r="R198" s="39">
        <f t="shared" si="35"/>
        <v>0</v>
      </c>
      <c r="S198" s="39" t="e">
        <f t="shared" si="42"/>
        <v>#DIV/0!</v>
      </c>
      <c r="T198" s="39">
        <f t="shared" si="36"/>
        <v>0</v>
      </c>
      <c r="U198" s="39" t="e">
        <f t="shared" si="37"/>
        <v>#DIV/0!</v>
      </c>
      <c r="V198" s="16"/>
      <c r="W198" s="49" t="e">
        <f t="shared" si="38"/>
        <v>#DIV/0!</v>
      </c>
      <c r="X198" s="49" t="e">
        <f t="shared" si="40"/>
        <v>#DIV/0!</v>
      </c>
    </row>
    <row r="199" spans="1:24" x14ac:dyDescent="0.2">
      <c r="A199" s="50">
        <v>41579</v>
      </c>
      <c r="B199" s="35">
        <f t="shared" si="44"/>
        <v>0</v>
      </c>
      <c r="C199" s="35"/>
      <c r="D199" s="35"/>
      <c r="E199" s="35"/>
      <c r="F199" s="35">
        <f t="shared" si="32"/>
        <v>0</v>
      </c>
      <c r="G199" s="36"/>
      <c r="H199" s="150"/>
      <c r="I199" s="18">
        <f t="shared" si="31"/>
        <v>0</v>
      </c>
      <c r="L199" s="20">
        <f t="shared" si="33"/>
        <v>0</v>
      </c>
      <c r="M199" s="18">
        <f t="shared" si="34"/>
        <v>0</v>
      </c>
      <c r="N199" s="18">
        <f t="shared" si="43"/>
        <v>0</v>
      </c>
      <c r="P199" s="52">
        <v>41579</v>
      </c>
      <c r="Q199" s="39" t="e">
        <f t="shared" si="39"/>
        <v>#DIV/0!</v>
      </c>
      <c r="R199" s="39">
        <f t="shared" si="35"/>
        <v>0</v>
      </c>
      <c r="S199" s="39" t="e">
        <f t="shared" si="42"/>
        <v>#DIV/0!</v>
      </c>
      <c r="T199" s="39">
        <f t="shared" si="36"/>
        <v>0</v>
      </c>
      <c r="U199" s="39" t="e">
        <f t="shared" si="37"/>
        <v>#DIV/0!</v>
      </c>
      <c r="V199" s="16"/>
      <c r="W199" s="49" t="e">
        <f t="shared" si="38"/>
        <v>#DIV/0!</v>
      </c>
      <c r="X199" s="49" t="e">
        <f t="shared" si="40"/>
        <v>#DIV/0!</v>
      </c>
    </row>
    <row r="200" spans="1:24" x14ac:dyDescent="0.2">
      <c r="A200" s="50">
        <v>41609</v>
      </c>
      <c r="B200" s="35">
        <f t="shared" si="44"/>
        <v>0</v>
      </c>
      <c r="C200" s="35"/>
      <c r="D200" s="35"/>
      <c r="E200" s="35"/>
      <c r="F200" s="35">
        <f t="shared" si="32"/>
        <v>0</v>
      </c>
      <c r="G200" s="36"/>
      <c r="H200" s="150"/>
      <c r="I200" s="18">
        <f t="shared" si="31"/>
        <v>0</v>
      </c>
      <c r="L200" s="20">
        <f t="shared" si="33"/>
        <v>0</v>
      </c>
      <c r="M200" s="18">
        <f t="shared" si="34"/>
        <v>0</v>
      </c>
      <c r="N200" s="18">
        <f t="shared" si="43"/>
        <v>0</v>
      </c>
      <c r="P200" s="52">
        <v>41609</v>
      </c>
      <c r="Q200" s="39" t="e">
        <f t="shared" si="39"/>
        <v>#DIV/0!</v>
      </c>
      <c r="R200" s="39">
        <f t="shared" si="35"/>
        <v>0</v>
      </c>
      <c r="S200" s="39" t="e">
        <f t="shared" si="42"/>
        <v>#DIV/0!</v>
      </c>
      <c r="T200" s="39">
        <f t="shared" si="36"/>
        <v>0</v>
      </c>
      <c r="U200" s="39" t="e">
        <f t="shared" si="37"/>
        <v>#DIV/0!</v>
      </c>
      <c r="V200" s="16"/>
      <c r="W200" s="49" t="e">
        <f t="shared" si="38"/>
        <v>#DIV/0!</v>
      </c>
      <c r="X200" s="49" t="e">
        <f t="shared" si="40"/>
        <v>#DIV/0!</v>
      </c>
    </row>
    <row r="201" spans="1:24" x14ac:dyDescent="0.2">
      <c r="A201" s="50">
        <v>41640</v>
      </c>
      <c r="B201" s="35">
        <f t="shared" si="44"/>
        <v>0</v>
      </c>
      <c r="C201" s="35"/>
      <c r="D201" s="35"/>
      <c r="E201" s="35"/>
      <c r="F201" s="35">
        <f t="shared" si="32"/>
        <v>0</v>
      </c>
      <c r="G201" s="36"/>
      <c r="H201" s="150"/>
      <c r="I201" s="18">
        <f t="shared" ref="I201:I264" si="45">H201/12</f>
        <v>0</v>
      </c>
      <c r="L201" s="20">
        <f t="shared" si="33"/>
        <v>0</v>
      </c>
      <c r="M201" s="18">
        <f t="shared" si="34"/>
        <v>0</v>
      </c>
      <c r="N201" s="18">
        <f t="shared" si="43"/>
        <v>0</v>
      </c>
      <c r="P201" s="52">
        <v>41640</v>
      </c>
      <c r="Q201" s="39" t="e">
        <f t="shared" si="39"/>
        <v>#DIV/0!</v>
      </c>
      <c r="R201" s="39">
        <f t="shared" si="35"/>
        <v>0</v>
      </c>
      <c r="S201" s="39" t="e">
        <f t="shared" si="42"/>
        <v>#DIV/0!</v>
      </c>
      <c r="T201" s="39">
        <f t="shared" si="36"/>
        <v>0</v>
      </c>
      <c r="U201" s="39" t="e">
        <f t="shared" si="37"/>
        <v>#DIV/0!</v>
      </c>
      <c r="V201" s="16"/>
      <c r="W201" s="49" t="e">
        <f t="shared" si="38"/>
        <v>#DIV/0!</v>
      </c>
      <c r="X201" s="49" t="e">
        <f t="shared" si="40"/>
        <v>#DIV/0!</v>
      </c>
    </row>
    <row r="202" spans="1:24" x14ac:dyDescent="0.2">
      <c r="A202" s="50">
        <v>41671</v>
      </c>
      <c r="B202" s="35">
        <f t="shared" si="44"/>
        <v>0</v>
      </c>
      <c r="C202" s="35"/>
      <c r="D202" s="35"/>
      <c r="E202" s="35"/>
      <c r="F202" s="35">
        <f t="shared" ref="F202:F265" si="46">B202+C202+D202+E202</f>
        <v>0</v>
      </c>
      <c r="G202" s="36"/>
      <c r="H202" s="150"/>
      <c r="I202" s="18">
        <f t="shared" si="45"/>
        <v>0</v>
      </c>
      <c r="L202" s="20">
        <f t="shared" ref="L202:L265" si="47">POWER(1+N202,12)-1</f>
        <v>0</v>
      </c>
      <c r="M202" s="18">
        <f t="shared" ref="M202:M265" si="48">K202/100+$K$8</f>
        <v>0</v>
      </c>
      <c r="N202" s="18">
        <f t="shared" si="43"/>
        <v>0</v>
      </c>
      <c r="P202" s="52">
        <v>41671</v>
      </c>
      <c r="Q202" s="39" t="e">
        <f t="shared" si="39"/>
        <v>#DIV/0!</v>
      </c>
      <c r="R202" s="39">
        <f t="shared" ref="R202:R265" si="49">C202</f>
        <v>0</v>
      </c>
      <c r="S202" s="39" t="e">
        <f t="shared" si="42"/>
        <v>#DIV/0!</v>
      </c>
      <c r="T202" s="39">
        <f t="shared" ref="T202:T265" si="50">E202</f>
        <v>0</v>
      </c>
      <c r="U202" s="39" t="e">
        <f t="shared" ref="U202:U265" si="51">Q202+R202+S202+T202</f>
        <v>#DIV/0!</v>
      </c>
      <c r="V202" s="16"/>
      <c r="W202" s="49" t="e">
        <f t="shared" ref="W202:W265" si="52">D202-S202</f>
        <v>#DIV/0!</v>
      </c>
      <c r="X202" s="49" t="e">
        <f t="shared" si="40"/>
        <v>#DIV/0!</v>
      </c>
    </row>
    <row r="203" spans="1:24" x14ac:dyDescent="0.2">
      <c r="A203" s="50">
        <v>41699</v>
      </c>
      <c r="B203" s="35">
        <f t="shared" si="44"/>
        <v>0</v>
      </c>
      <c r="C203" s="35"/>
      <c r="D203" s="35"/>
      <c r="E203" s="35"/>
      <c r="F203" s="35">
        <f t="shared" si="46"/>
        <v>0</v>
      </c>
      <c r="G203" s="36"/>
      <c r="H203" s="150"/>
      <c r="I203" s="18">
        <f t="shared" si="45"/>
        <v>0</v>
      </c>
      <c r="L203" s="20">
        <f t="shared" si="47"/>
        <v>0</v>
      </c>
      <c r="M203" s="18">
        <f t="shared" si="48"/>
        <v>0</v>
      </c>
      <c r="N203" s="18">
        <f t="shared" si="43"/>
        <v>0</v>
      </c>
      <c r="P203" s="52">
        <v>41699</v>
      </c>
      <c r="Q203" s="39" t="e">
        <f t="shared" ref="Q203:Q266" si="53">U202</f>
        <v>#DIV/0!</v>
      </c>
      <c r="R203" s="39">
        <f t="shared" si="49"/>
        <v>0</v>
      </c>
      <c r="S203" s="39" t="e">
        <f t="shared" si="42"/>
        <v>#DIV/0!</v>
      </c>
      <c r="T203" s="39">
        <f t="shared" si="50"/>
        <v>0</v>
      </c>
      <c r="U203" s="39" t="e">
        <f t="shared" si="51"/>
        <v>#DIV/0!</v>
      </c>
      <c r="V203" s="16"/>
      <c r="W203" s="49" t="e">
        <f t="shared" si="52"/>
        <v>#DIV/0!</v>
      </c>
      <c r="X203" s="49" t="e">
        <f t="shared" si="40"/>
        <v>#DIV/0!</v>
      </c>
    </row>
    <row r="204" spans="1:24" x14ac:dyDescent="0.2">
      <c r="A204" s="50">
        <v>41730</v>
      </c>
      <c r="B204" s="35">
        <f t="shared" si="44"/>
        <v>0</v>
      </c>
      <c r="C204" s="35"/>
      <c r="D204" s="35"/>
      <c r="E204" s="35"/>
      <c r="F204" s="35">
        <f t="shared" si="46"/>
        <v>0</v>
      </c>
      <c r="G204" s="36"/>
      <c r="H204" s="150"/>
      <c r="I204" s="18">
        <f t="shared" si="45"/>
        <v>0</v>
      </c>
      <c r="L204" s="20">
        <f t="shared" si="47"/>
        <v>0</v>
      </c>
      <c r="M204" s="18">
        <f t="shared" si="48"/>
        <v>0</v>
      </c>
      <c r="N204" s="18">
        <f t="shared" si="43"/>
        <v>0</v>
      </c>
      <c r="P204" s="52">
        <v>41730</v>
      </c>
      <c r="Q204" s="39" t="e">
        <f t="shared" si="53"/>
        <v>#DIV/0!</v>
      </c>
      <c r="R204" s="39">
        <f t="shared" si="49"/>
        <v>0</v>
      </c>
      <c r="S204" s="39" t="e">
        <f t="shared" si="42"/>
        <v>#DIV/0!</v>
      </c>
      <c r="T204" s="39">
        <f t="shared" si="50"/>
        <v>0</v>
      </c>
      <c r="U204" s="39" t="e">
        <f t="shared" si="51"/>
        <v>#DIV/0!</v>
      </c>
      <c r="V204" s="16"/>
      <c r="W204" s="49" t="e">
        <f t="shared" si="52"/>
        <v>#DIV/0!</v>
      </c>
      <c r="X204" s="49" t="e">
        <f t="shared" si="40"/>
        <v>#DIV/0!</v>
      </c>
    </row>
    <row r="205" spans="1:24" x14ac:dyDescent="0.2">
      <c r="A205" s="50">
        <v>41760</v>
      </c>
      <c r="B205" s="35">
        <f t="shared" si="44"/>
        <v>0</v>
      </c>
      <c r="C205" s="35"/>
      <c r="D205" s="35"/>
      <c r="E205" s="35"/>
      <c r="F205" s="35">
        <f t="shared" si="46"/>
        <v>0</v>
      </c>
      <c r="G205" s="36"/>
      <c r="H205" s="150"/>
      <c r="I205" s="18">
        <f t="shared" si="45"/>
        <v>0</v>
      </c>
      <c r="L205" s="20">
        <f t="shared" si="47"/>
        <v>0</v>
      </c>
      <c r="M205" s="18">
        <f t="shared" si="48"/>
        <v>0</v>
      </c>
      <c r="N205" s="18">
        <f t="shared" si="43"/>
        <v>0</v>
      </c>
      <c r="P205" s="52">
        <v>41760</v>
      </c>
      <c r="Q205" s="39" t="e">
        <f t="shared" si="53"/>
        <v>#DIV/0!</v>
      </c>
      <c r="R205" s="39">
        <f t="shared" si="49"/>
        <v>0</v>
      </c>
      <c r="S205" s="39" t="e">
        <f t="shared" si="42"/>
        <v>#DIV/0!</v>
      </c>
      <c r="T205" s="39">
        <f t="shared" si="50"/>
        <v>0</v>
      </c>
      <c r="U205" s="39" t="e">
        <f t="shared" si="51"/>
        <v>#DIV/0!</v>
      </c>
      <c r="V205" s="16"/>
      <c r="W205" s="49" t="e">
        <f t="shared" si="52"/>
        <v>#DIV/0!</v>
      </c>
      <c r="X205" s="49" t="e">
        <f t="shared" ref="X205:X268" si="54">X204+W205</f>
        <v>#DIV/0!</v>
      </c>
    </row>
    <row r="206" spans="1:24" x14ac:dyDescent="0.2">
      <c r="A206" s="50">
        <v>41791</v>
      </c>
      <c r="B206" s="35">
        <f t="shared" si="44"/>
        <v>0</v>
      </c>
      <c r="C206" s="35"/>
      <c r="D206" s="35"/>
      <c r="E206" s="35"/>
      <c r="F206" s="35">
        <f t="shared" si="46"/>
        <v>0</v>
      </c>
      <c r="G206" s="36"/>
      <c r="H206" s="150"/>
      <c r="I206" s="18">
        <f t="shared" si="45"/>
        <v>0</v>
      </c>
      <c r="L206" s="20">
        <f t="shared" si="47"/>
        <v>0</v>
      </c>
      <c r="M206" s="18">
        <f t="shared" si="48"/>
        <v>0</v>
      </c>
      <c r="N206" s="18">
        <f t="shared" si="43"/>
        <v>0</v>
      </c>
      <c r="P206" s="52">
        <v>41791</v>
      </c>
      <c r="Q206" s="39" t="e">
        <f t="shared" si="53"/>
        <v>#DIV/0!</v>
      </c>
      <c r="R206" s="39">
        <f t="shared" si="49"/>
        <v>0</v>
      </c>
      <c r="S206" s="39" t="e">
        <f t="shared" si="42"/>
        <v>#DIV/0!</v>
      </c>
      <c r="T206" s="39">
        <f t="shared" si="50"/>
        <v>0</v>
      </c>
      <c r="U206" s="39" t="e">
        <f t="shared" si="51"/>
        <v>#DIV/0!</v>
      </c>
      <c r="V206" s="16"/>
      <c r="W206" s="49" t="e">
        <f t="shared" si="52"/>
        <v>#DIV/0!</v>
      </c>
      <c r="X206" s="49" t="e">
        <f t="shared" si="54"/>
        <v>#DIV/0!</v>
      </c>
    </row>
    <row r="207" spans="1:24" x14ac:dyDescent="0.2">
      <c r="A207" s="50">
        <v>41821</v>
      </c>
      <c r="B207" s="35">
        <f t="shared" si="44"/>
        <v>0</v>
      </c>
      <c r="C207" s="35"/>
      <c r="D207" s="35"/>
      <c r="E207" s="35"/>
      <c r="F207" s="35">
        <f t="shared" si="46"/>
        <v>0</v>
      </c>
      <c r="G207" s="36"/>
      <c r="H207" s="150"/>
      <c r="I207" s="18">
        <f t="shared" si="45"/>
        <v>0</v>
      </c>
      <c r="L207" s="20">
        <f t="shared" si="47"/>
        <v>0</v>
      </c>
      <c r="M207" s="18">
        <f t="shared" si="48"/>
        <v>0</v>
      </c>
      <c r="N207" s="18">
        <f t="shared" si="43"/>
        <v>0</v>
      </c>
      <c r="P207" s="52">
        <v>41821</v>
      </c>
      <c r="Q207" s="39" t="e">
        <f t="shared" si="53"/>
        <v>#DIV/0!</v>
      </c>
      <c r="R207" s="39">
        <f t="shared" si="49"/>
        <v>0</v>
      </c>
      <c r="S207" s="39" t="e">
        <f t="shared" si="42"/>
        <v>#DIV/0!</v>
      </c>
      <c r="T207" s="39">
        <f t="shared" si="50"/>
        <v>0</v>
      </c>
      <c r="U207" s="39" t="e">
        <f t="shared" si="51"/>
        <v>#DIV/0!</v>
      </c>
      <c r="V207" s="16"/>
      <c r="W207" s="49" t="e">
        <f t="shared" si="52"/>
        <v>#DIV/0!</v>
      </c>
      <c r="X207" s="49" t="e">
        <f t="shared" si="54"/>
        <v>#DIV/0!</v>
      </c>
    </row>
    <row r="208" spans="1:24" x14ac:dyDescent="0.2">
      <c r="A208" s="50">
        <v>41852</v>
      </c>
      <c r="B208" s="35">
        <f t="shared" si="44"/>
        <v>0</v>
      </c>
      <c r="C208" s="35"/>
      <c r="D208" s="35"/>
      <c r="E208" s="35"/>
      <c r="F208" s="35">
        <f t="shared" si="46"/>
        <v>0</v>
      </c>
      <c r="G208" s="36"/>
      <c r="H208" s="150"/>
      <c r="I208" s="18">
        <f t="shared" si="45"/>
        <v>0</v>
      </c>
      <c r="L208" s="20">
        <f t="shared" si="47"/>
        <v>0</v>
      </c>
      <c r="M208" s="18">
        <f t="shared" si="48"/>
        <v>0</v>
      </c>
      <c r="N208" s="18">
        <f t="shared" si="43"/>
        <v>0</v>
      </c>
      <c r="P208" s="52">
        <v>41852</v>
      </c>
      <c r="Q208" s="39" t="e">
        <f t="shared" si="53"/>
        <v>#DIV/0!</v>
      </c>
      <c r="R208" s="39">
        <f t="shared" si="49"/>
        <v>0</v>
      </c>
      <c r="S208" s="39" t="e">
        <f t="shared" si="42"/>
        <v>#DIV/0!</v>
      </c>
      <c r="T208" s="39">
        <f t="shared" si="50"/>
        <v>0</v>
      </c>
      <c r="U208" s="39" t="e">
        <f t="shared" si="51"/>
        <v>#DIV/0!</v>
      </c>
      <c r="V208" s="16"/>
      <c r="W208" s="49" t="e">
        <f t="shared" si="52"/>
        <v>#DIV/0!</v>
      </c>
      <c r="X208" s="49" t="e">
        <f t="shared" si="54"/>
        <v>#DIV/0!</v>
      </c>
    </row>
    <row r="209" spans="1:24" x14ac:dyDescent="0.2">
      <c r="A209" s="50">
        <v>41883</v>
      </c>
      <c r="B209" s="35">
        <f t="shared" si="44"/>
        <v>0</v>
      </c>
      <c r="C209" s="35"/>
      <c r="D209" s="35"/>
      <c r="E209" s="35"/>
      <c r="F209" s="35">
        <f t="shared" si="46"/>
        <v>0</v>
      </c>
      <c r="G209" s="36"/>
      <c r="H209" s="150"/>
      <c r="I209" s="18">
        <f t="shared" si="45"/>
        <v>0</v>
      </c>
      <c r="L209" s="20">
        <f t="shared" si="47"/>
        <v>0</v>
      </c>
      <c r="M209" s="18">
        <f t="shared" si="48"/>
        <v>0</v>
      </c>
      <c r="N209" s="18">
        <f t="shared" si="43"/>
        <v>0</v>
      </c>
      <c r="P209" s="52">
        <v>41883</v>
      </c>
      <c r="Q209" s="39" t="e">
        <f t="shared" si="53"/>
        <v>#DIV/0!</v>
      </c>
      <c r="R209" s="39">
        <f t="shared" si="49"/>
        <v>0</v>
      </c>
      <c r="S209" s="39" t="e">
        <f t="shared" si="42"/>
        <v>#DIV/0!</v>
      </c>
      <c r="T209" s="39">
        <f t="shared" si="50"/>
        <v>0</v>
      </c>
      <c r="U209" s="39" t="e">
        <f t="shared" si="51"/>
        <v>#DIV/0!</v>
      </c>
      <c r="V209" s="16"/>
      <c r="W209" s="49" t="e">
        <f t="shared" si="52"/>
        <v>#DIV/0!</v>
      </c>
      <c r="X209" s="49" t="e">
        <f t="shared" si="54"/>
        <v>#DIV/0!</v>
      </c>
    </row>
    <row r="210" spans="1:24" x14ac:dyDescent="0.2">
      <c r="A210" s="50">
        <v>41913</v>
      </c>
      <c r="B210" s="35">
        <f t="shared" si="44"/>
        <v>0</v>
      </c>
      <c r="C210" s="35"/>
      <c r="D210" s="35"/>
      <c r="E210" s="35"/>
      <c r="F210" s="35">
        <f t="shared" si="46"/>
        <v>0</v>
      </c>
      <c r="G210" s="36"/>
      <c r="H210" s="150"/>
      <c r="I210" s="18">
        <f t="shared" si="45"/>
        <v>0</v>
      </c>
      <c r="L210" s="20">
        <f t="shared" si="47"/>
        <v>0</v>
      </c>
      <c r="M210" s="18">
        <f t="shared" si="48"/>
        <v>0</v>
      </c>
      <c r="N210" s="18">
        <f t="shared" si="43"/>
        <v>0</v>
      </c>
      <c r="P210" s="52">
        <v>41913</v>
      </c>
      <c r="Q210" s="39" t="e">
        <f t="shared" si="53"/>
        <v>#DIV/0!</v>
      </c>
      <c r="R210" s="39">
        <f t="shared" si="49"/>
        <v>0</v>
      </c>
      <c r="S210" s="39" t="e">
        <f t="shared" si="42"/>
        <v>#DIV/0!</v>
      </c>
      <c r="T210" s="39">
        <f t="shared" si="50"/>
        <v>0</v>
      </c>
      <c r="U210" s="39" t="e">
        <f t="shared" si="51"/>
        <v>#DIV/0!</v>
      </c>
      <c r="V210" s="16"/>
      <c r="W210" s="49" t="e">
        <f t="shared" si="52"/>
        <v>#DIV/0!</v>
      </c>
      <c r="X210" s="49" t="e">
        <f t="shared" si="54"/>
        <v>#DIV/0!</v>
      </c>
    </row>
    <row r="211" spans="1:24" x14ac:dyDescent="0.2">
      <c r="A211" s="50">
        <v>41944</v>
      </c>
      <c r="B211" s="35">
        <f t="shared" si="44"/>
        <v>0</v>
      </c>
      <c r="C211" s="35"/>
      <c r="D211" s="35"/>
      <c r="E211" s="35"/>
      <c r="F211" s="35">
        <f t="shared" si="46"/>
        <v>0</v>
      </c>
      <c r="G211" s="36"/>
      <c r="H211" s="150"/>
      <c r="I211" s="18">
        <f t="shared" si="45"/>
        <v>0</v>
      </c>
      <c r="L211" s="20">
        <f t="shared" si="47"/>
        <v>0</v>
      </c>
      <c r="M211" s="18">
        <f t="shared" si="48"/>
        <v>0</v>
      </c>
      <c r="N211" s="18">
        <f t="shared" si="43"/>
        <v>0</v>
      </c>
      <c r="P211" s="52">
        <v>41944</v>
      </c>
      <c r="Q211" s="39" t="e">
        <f t="shared" si="53"/>
        <v>#DIV/0!</v>
      </c>
      <c r="R211" s="39">
        <f t="shared" si="49"/>
        <v>0</v>
      </c>
      <c r="S211" s="39" t="e">
        <f t="shared" si="42"/>
        <v>#DIV/0!</v>
      </c>
      <c r="T211" s="39">
        <f t="shared" si="50"/>
        <v>0</v>
      </c>
      <c r="U211" s="39" t="e">
        <f t="shared" si="51"/>
        <v>#DIV/0!</v>
      </c>
      <c r="V211" s="16"/>
      <c r="W211" s="49" t="e">
        <f t="shared" si="52"/>
        <v>#DIV/0!</v>
      </c>
      <c r="X211" s="49" t="e">
        <f t="shared" si="54"/>
        <v>#DIV/0!</v>
      </c>
    </row>
    <row r="212" spans="1:24" x14ac:dyDescent="0.2">
      <c r="A212" s="50">
        <v>41974</v>
      </c>
      <c r="B212" s="35">
        <f t="shared" si="44"/>
        <v>0</v>
      </c>
      <c r="C212" s="35"/>
      <c r="D212" s="35"/>
      <c r="E212" s="35"/>
      <c r="F212" s="35">
        <f t="shared" si="46"/>
        <v>0</v>
      </c>
      <c r="G212" s="36"/>
      <c r="H212" s="150"/>
      <c r="I212" s="18">
        <f t="shared" si="45"/>
        <v>0</v>
      </c>
      <c r="L212" s="20">
        <f t="shared" si="47"/>
        <v>0</v>
      </c>
      <c r="M212" s="18">
        <f t="shared" si="48"/>
        <v>0</v>
      </c>
      <c r="N212" s="18">
        <f t="shared" si="43"/>
        <v>0</v>
      </c>
      <c r="P212" s="52">
        <v>41974</v>
      </c>
      <c r="Q212" s="39" t="e">
        <f t="shared" si="53"/>
        <v>#DIV/0!</v>
      </c>
      <c r="R212" s="39">
        <f t="shared" si="49"/>
        <v>0</v>
      </c>
      <c r="S212" s="39" t="e">
        <f t="shared" ref="S212:S243" si="55">IF(N212&lt;I212,D212/I212*N212*Q212/B212,D212/I212*I212*Q212/B212)</f>
        <v>#DIV/0!</v>
      </c>
      <c r="T212" s="39">
        <f t="shared" si="50"/>
        <v>0</v>
      </c>
      <c r="U212" s="39" t="e">
        <f t="shared" si="51"/>
        <v>#DIV/0!</v>
      </c>
      <c r="V212" s="16"/>
      <c r="W212" s="49" t="e">
        <f t="shared" si="52"/>
        <v>#DIV/0!</v>
      </c>
      <c r="X212" s="49" t="e">
        <f t="shared" si="54"/>
        <v>#DIV/0!</v>
      </c>
    </row>
    <row r="213" spans="1:24" x14ac:dyDescent="0.2">
      <c r="A213" s="50">
        <v>42005</v>
      </c>
      <c r="B213" s="35">
        <f t="shared" si="44"/>
        <v>0</v>
      </c>
      <c r="C213" s="35"/>
      <c r="D213" s="35"/>
      <c r="E213" s="35"/>
      <c r="F213" s="35">
        <f t="shared" si="46"/>
        <v>0</v>
      </c>
      <c r="G213" s="36"/>
      <c r="H213" s="150"/>
      <c r="I213" s="18">
        <f t="shared" si="45"/>
        <v>0</v>
      </c>
      <c r="L213" s="20">
        <f t="shared" si="47"/>
        <v>0</v>
      </c>
      <c r="M213" s="18">
        <f t="shared" si="48"/>
        <v>0</v>
      </c>
      <c r="N213" s="18">
        <f t="shared" si="43"/>
        <v>0</v>
      </c>
      <c r="P213" s="52">
        <v>42005</v>
      </c>
      <c r="Q213" s="39" t="e">
        <f t="shared" si="53"/>
        <v>#DIV/0!</v>
      </c>
      <c r="R213" s="39">
        <f t="shared" si="49"/>
        <v>0</v>
      </c>
      <c r="S213" s="39" t="e">
        <f t="shared" si="55"/>
        <v>#DIV/0!</v>
      </c>
      <c r="T213" s="39">
        <f t="shared" si="50"/>
        <v>0</v>
      </c>
      <c r="U213" s="39" t="e">
        <f t="shared" si="51"/>
        <v>#DIV/0!</v>
      </c>
      <c r="V213" s="16"/>
      <c r="W213" s="49" t="e">
        <f t="shared" si="52"/>
        <v>#DIV/0!</v>
      </c>
      <c r="X213" s="49" t="e">
        <f t="shared" si="54"/>
        <v>#DIV/0!</v>
      </c>
    </row>
    <row r="214" spans="1:24" x14ac:dyDescent="0.2">
      <c r="A214" s="50">
        <v>42036</v>
      </c>
      <c r="B214" s="35">
        <f t="shared" si="44"/>
        <v>0</v>
      </c>
      <c r="C214" s="35"/>
      <c r="D214" s="35"/>
      <c r="E214" s="35"/>
      <c r="F214" s="35">
        <f t="shared" si="46"/>
        <v>0</v>
      </c>
      <c r="G214" s="36"/>
      <c r="H214" s="150"/>
      <c r="I214" s="18">
        <f t="shared" si="45"/>
        <v>0</v>
      </c>
      <c r="L214" s="20">
        <f t="shared" si="47"/>
        <v>0</v>
      </c>
      <c r="M214" s="18">
        <f t="shared" si="48"/>
        <v>0</v>
      </c>
      <c r="N214" s="18">
        <f t="shared" si="43"/>
        <v>0</v>
      </c>
      <c r="P214" s="52">
        <v>42036</v>
      </c>
      <c r="Q214" s="39" t="e">
        <f t="shared" si="53"/>
        <v>#DIV/0!</v>
      </c>
      <c r="R214" s="39">
        <f t="shared" si="49"/>
        <v>0</v>
      </c>
      <c r="S214" s="39" t="e">
        <f t="shared" si="55"/>
        <v>#DIV/0!</v>
      </c>
      <c r="T214" s="39">
        <f t="shared" si="50"/>
        <v>0</v>
      </c>
      <c r="U214" s="39" t="e">
        <f t="shared" si="51"/>
        <v>#DIV/0!</v>
      </c>
      <c r="V214" s="16"/>
      <c r="W214" s="49" t="e">
        <f t="shared" si="52"/>
        <v>#DIV/0!</v>
      </c>
      <c r="X214" s="49" t="e">
        <f t="shared" si="54"/>
        <v>#DIV/0!</v>
      </c>
    </row>
    <row r="215" spans="1:24" x14ac:dyDescent="0.2">
      <c r="A215" s="50">
        <v>42064</v>
      </c>
      <c r="B215" s="35">
        <f t="shared" si="44"/>
        <v>0</v>
      </c>
      <c r="C215" s="35"/>
      <c r="D215" s="35"/>
      <c r="E215" s="35"/>
      <c r="F215" s="35">
        <f t="shared" si="46"/>
        <v>0</v>
      </c>
      <c r="G215" s="36"/>
      <c r="H215" s="150"/>
      <c r="I215" s="18">
        <f t="shared" si="45"/>
        <v>0</v>
      </c>
      <c r="L215" s="20">
        <f t="shared" si="47"/>
        <v>0</v>
      </c>
      <c r="M215" s="18">
        <f t="shared" si="48"/>
        <v>0</v>
      </c>
      <c r="N215" s="18">
        <f t="shared" si="43"/>
        <v>0</v>
      </c>
      <c r="P215" s="52">
        <v>42064</v>
      </c>
      <c r="Q215" s="39" t="e">
        <f t="shared" si="53"/>
        <v>#DIV/0!</v>
      </c>
      <c r="R215" s="39">
        <f t="shared" si="49"/>
        <v>0</v>
      </c>
      <c r="S215" s="39" t="e">
        <f t="shared" si="55"/>
        <v>#DIV/0!</v>
      </c>
      <c r="T215" s="39">
        <f t="shared" si="50"/>
        <v>0</v>
      </c>
      <c r="U215" s="39" t="e">
        <f t="shared" si="51"/>
        <v>#DIV/0!</v>
      </c>
      <c r="V215" s="16"/>
      <c r="W215" s="49" t="e">
        <f t="shared" si="52"/>
        <v>#DIV/0!</v>
      </c>
      <c r="X215" s="49" t="e">
        <f t="shared" si="54"/>
        <v>#DIV/0!</v>
      </c>
    </row>
    <row r="216" spans="1:24" x14ac:dyDescent="0.2">
      <c r="A216" s="50">
        <v>42095</v>
      </c>
      <c r="B216" s="35">
        <f t="shared" si="44"/>
        <v>0</v>
      </c>
      <c r="C216" s="35"/>
      <c r="D216" s="35"/>
      <c r="E216" s="35"/>
      <c r="F216" s="35">
        <f t="shared" si="46"/>
        <v>0</v>
      </c>
      <c r="G216" s="36"/>
      <c r="H216" s="150"/>
      <c r="I216" s="18">
        <f t="shared" si="45"/>
        <v>0</v>
      </c>
      <c r="L216" s="20">
        <f t="shared" si="47"/>
        <v>0</v>
      </c>
      <c r="M216" s="18">
        <f t="shared" si="48"/>
        <v>0</v>
      </c>
      <c r="N216" s="18">
        <f t="shared" si="43"/>
        <v>0</v>
      </c>
      <c r="P216" s="52">
        <v>42095</v>
      </c>
      <c r="Q216" s="39" t="e">
        <f t="shared" si="53"/>
        <v>#DIV/0!</v>
      </c>
      <c r="R216" s="39">
        <f t="shared" si="49"/>
        <v>0</v>
      </c>
      <c r="S216" s="39" t="e">
        <f t="shared" si="55"/>
        <v>#DIV/0!</v>
      </c>
      <c r="T216" s="39">
        <f t="shared" si="50"/>
        <v>0</v>
      </c>
      <c r="U216" s="39" t="e">
        <f t="shared" si="51"/>
        <v>#DIV/0!</v>
      </c>
      <c r="V216" s="16"/>
      <c r="W216" s="49" t="e">
        <f t="shared" si="52"/>
        <v>#DIV/0!</v>
      </c>
      <c r="X216" s="49" t="e">
        <f t="shared" si="54"/>
        <v>#DIV/0!</v>
      </c>
    </row>
    <row r="217" spans="1:24" x14ac:dyDescent="0.2">
      <c r="A217" s="50">
        <v>42125</v>
      </c>
      <c r="B217" s="35">
        <f t="shared" si="44"/>
        <v>0</v>
      </c>
      <c r="C217" s="35"/>
      <c r="D217" s="35"/>
      <c r="E217" s="35"/>
      <c r="F217" s="35">
        <f t="shared" si="46"/>
        <v>0</v>
      </c>
      <c r="G217" s="36"/>
      <c r="H217" s="150"/>
      <c r="I217" s="18">
        <f t="shared" si="45"/>
        <v>0</v>
      </c>
      <c r="L217" s="20">
        <f t="shared" si="47"/>
        <v>0</v>
      </c>
      <c r="M217" s="18">
        <f t="shared" si="48"/>
        <v>0</v>
      </c>
      <c r="N217" s="18">
        <f t="shared" si="43"/>
        <v>0</v>
      </c>
      <c r="P217" s="52">
        <v>42125</v>
      </c>
      <c r="Q217" s="39" t="e">
        <f t="shared" si="53"/>
        <v>#DIV/0!</v>
      </c>
      <c r="R217" s="39">
        <f t="shared" si="49"/>
        <v>0</v>
      </c>
      <c r="S217" s="39" t="e">
        <f t="shared" si="55"/>
        <v>#DIV/0!</v>
      </c>
      <c r="T217" s="39">
        <f t="shared" si="50"/>
        <v>0</v>
      </c>
      <c r="U217" s="39" t="e">
        <f t="shared" si="51"/>
        <v>#DIV/0!</v>
      </c>
      <c r="V217" s="16"/>
      <c r="W217" s="49" t="e">
        <f t="shared" si="52"/>
        <v>#DIV/0!</v>
      </c>
      <c r="X217" s="49" t="e">
        <f t="shared" si="54"/>
        <v>#DIV/0!</v>
      </c>
    </row>
    <row r="218" spans="1:24" x14ac:dyDescent="0.2">
      <c r="A218" s="50">
        <v>42156</v>
      </c>
      <c r="B218" s="35">
        <f t="shared" si="44"/>
        <v>0</v>
      </c>
      <c r="C218" s="35"/>
      <c r="D218" s="35"/>
      <c r="E218" s="35"/>
      <c r="F218" s="35">
        <f t="shared" si="46"/>
        <v>0</v>
      </c>
      <c r="G218" s="36"/>
      <c r="H218" s="150"/>
      <c r="I218" s="18">
        <f t="shared" si="45"/>
        <v>0</v>
      </c>
      <c r="L218" s="20">
        <f t="shared" si="47"/>
        <v>0</v>
      </c>
      <c r="M218" s="18">
        <f t="shared" si="48"/>
        <v>0</v>
      </c>
      <c r="N218" s="18">
        <f t="shared" si="43"/>
        <v>0</v>
      </c>
      <c r="P218" s="52">
        <v>42156</v>
      </c>
      <c r="Q218" s="39" t="e">
        <f t="shared" si="53"/>
        <v>#DIV/0!</v>
      </c>
      <c r="R218" s="39">
        <f t="shared" si="49"/>
        <v>0</v>
      </c>
      <c r="S218" s="39" t="e">
        <f t="shared" si="55"/>
        <v>#DIV/0!</v>
      </c>
      <c r="T218" s="39">
        <f t="shared" si="50"/>
        <v>0</v>
      </c>
      <c r="U218" s="39" t="e">
        <f t="shared" si="51"/>
        <v>#DIV/0!</v>
      </c>
      <c r="V218" s="16"/>
      <c r="W218" s="49" t="e">
        <f t="shared" si="52"/>
        <v>#DIV/0!</v>
      </c>
      <c r="X218" s="49" t="e">
        <f t="shared" si="54"/>
        <v>#DIV/0!</v>
      </c>
    </row>
    <row r="219" spans="1:24" x14ac:dyDescent="0.2">
      <c r="A219" s="50">
        <v>42186</v>
      </c>
      <c r="B219" s="35">
        <f t="shared" si="44"/>
        <v>0</v>
      </c>
      <c r="C219" s="35"/>
      <c r="D219" s="35"/>
      <c r="E219" s="35"/>
      <c r="F219" s="35">
        <f t="shared" si="46"/>
        <v>0</v>
      </c>
      <c r="G219" s="36"/>
      <c r="H219" s="150"/>
      <c r="I219" s="18">
        <f t="shared" si="45"/>
        <v>0</v>
      </c>
      <c r="L219" s="20">
        <f t="shared" si="47"/>
        <v>0</v>
      </c>
      <c r="M219" s="18">
        <f t="shared" si="48"/>
        <v>0</v>
      </c>
      <c r="N219" s="18">
        <f t="shared" si="43"/>
        <v>0</v>
      </c>
      <c r="P219" s="52">
        <v>42186</v>
      </c>
      <c r="Q219" s="39" t="e">
        <f t="shared" si="53"/>
        <v>#DIV/0!</v>
      </c>
      <c r="R219" s="39">
        <f t="shared" si="49"/>
        <v>0</v>
      </c>
      <c r="S219" s="39" t="e">
        <f t="shared" si="55"/>
        <v>#DIV/0!</v>
      </c>
      <c r="T219" s="39">
        <f t="shared" si="50"/>
        <v>0</v>
      </c>
      <c r="U219" s="39" t="e">
        <f t="shared" si="51"/>
        <v>#DIV/0!</v>
      </c>
      <c r="V219" s="16"/>
      <c r="W219" s="49" t="e">
        <f t="shared" si="52"/>
        <v>#DIV/0!</v>
      </c>
      <c r="X219" s="49" t="e">
        <f t="shared" si="54"/>
        <v>#DIV/0!</v>
      </c>
    </row>
    <row r="220" spans="1:24" x14ac:dyDescent="0.2">
      <c r="A220" s="50">
        <v>42217</v>
      </c>
      <c r="B220" s="35">
        <f t="shared" si="44"/>
        <v>0</v>
      </c>
      <c r="C220" s="35"/>
      <c r="D220" s="35"/>
      <c r="E220" s="35"/>
      <c r="F220" s="35">
        <f t="shared" si="46"/>
        <v>0</v>
      </c>
      <c r="G220" s="36"/>
      <c r="H220" s="150"/>
      <c r="I220" s="18">
        <f t="shared" si="45"/>
        <v>0</v>
      </c>
      <c r="L220" s="20">
        <f t="shared" si="47"/>
        <v>0</v>
      </c>
      <c r="M220" s="18">
        <f t="shared" si="48"/>
        <v>0</v>
      </c>
      <c r="N220" s="18">
        <f t="shared" si="43"/>
        <v>0</v>
      </c>
      <c r="P220" s="52">
        <v>42217</v>
      </c>
      <c r="Q220" s="39" t="e">
        <f t="shared" si="53"/>
        <v>#DIV/0!</v>
      </c>
      <c r="R220" s="39">
        <f t="shared" si="49"/>
        <v>0</v>
      </c>
      <c r="S220" s="39" t="e">
        <f t="shared" si="55"/>
        <v>#DIV/0!</v>
      </c>
      <c r="T220" s="39">
        <f t="shared" si="50"/>
        <v>0</v>
      </c>
      <c r="U220" s="39" t="e">
        <f t="shared" si="51"/>
        <v>#DIV/0!</v>
      </c>
      <c r="V220" s="16"/>
      <c r="W220" s="49" t="e">
        <f t="shared" si="52"/>
        <v>#DIV/0!</v>
      </c>
      <c r="X220" s="49" t="e">
        <f t="shared" si="54"/>
        <v>#DIV/0!</v>
      </c>
    </row>
    <row r="221" spans="1:24" x14ac:dyDescent="0.2">
      <c r="A221" s="50">
        <v>42248</v>
      </c>
      <c r="B221" s="35">
        <f t="shared" si="44"/>
        <v>0</v>
      </c>
      <c r="C221" s="35"/>
      <c r="D221" s="35"/>
      <c r="E221" s="35"/>
      <c r="F221" s="35">
        <f t="shared" si="46"/>
        <v>0</v>
      </c>
      <c r="G221" s="36"/>
      <c r="H221" s="150"/>
      <c r="I221" s="18">
        <f t="shared" si="45"/>
        <v>0</v>
      </c>
      <c r="L221" s="20">
        <f t="shared" si="47"/>
        <v>0</v>
      </c>
      <c r="M221" s="18">
        <f t="shared" si="48"/>
        <v>0</v>
      </c>
      <c r="N221" s="18">
        <f t="shared" si="43"/>
        <v>0</v>
      </c>
      <c r="P221" s="52">
        <v>42248</v>
      </c>
      <c r="Q221" s="39" t="e">
        <f t="shared" si="53"/>
        <v>#DIV/0!</v>
      </c>
      <c r="R221" s="39">
        <f t="shared" si="49"/>
        <v>0</v>
      </c>
      <c r="S221" s="39" t="e">
        <f t="shared" si="55"/>
        <v>#DIV/0!</v>
      </c>
      <c r="T221" s="39">
        <f t="shared" si="50"/>
        <v>0</v>
      </c>
      <c r="U221" s="39" t="e">
        <f t="shared" si="51"/>
        <v>#DIV/0!</v>
      </c>
      <c r="V221" s="16"/>
      <c r="W221" s="49" t="e">
        <f t="shared" si="52"/>
        <v>#DIV/0!</v>
      </c>
      <c r="X221" s="49" t="e">
        <f t="shared" si="54"/>
        <v>#DIV/0!</v>
      </c>
    </row>
    <row r="222" spans="1:24" x14ac:dyDescent="0.2">
      <c r="A222" s="50">
        <v>42278</v>
      </c>
      <c r="B222" s="35">
        <f t="shared" si="44"/>
        <v>0</v>
      </c>
      <c r="C222" s="35"/>
      <c r="D222" s="35"/>
      <c r="E222" s="35"/>
      <c r="F222" s="35">
        <f t="shared" si="46"/>
        <v>0</v>
      </c>
      <c r="G222" s="36"/>
      <c r="H222" s="150"/>
      <c r="I222" s="18">
        <f t="shared" si="45"/>
        <v>0</v>
      </c>
      <c r="L222" s="20">
        <f t="shared" si="47"/>
        <v>0</v>
      </c>
      <c r="M222" s="18">
        <f t="shared" si="48"/>
        <v>0</v>
      </c>
      <c r="N222" s="18">
        <f t="shared" si="43"/>
        <v>0</v>
      </c>
      <c r="P222" s="52">
        <v>42278</v>
      </c>
      <c r="Q222" s="39" t="e">
        <f t="shared" si="53"/>
        <v>#DIV/0!</v>
      </c>
      <c r="R222" s="39">
        <f t="shared" si="49"/>
        <v>0</v>
      </c>
      <c r="S222" s="39" t="e">
        <f t="shared" si="55"/>
        <v>#DIV/0!</v>
      </c>
      <c r="T222" s="39">
        <f t="shared" si="50"/>
        <v>0</v>
      </c>
      <c r="U222" s="39" t="e">
        <f t="shared" si="51"/>
        <v>#DIV/0!</v>
      </c>
      <c r="V222" s="16"/>
      <c r="W222" s="49" t="e">
        <f t="shared" si="52"/>
        <v>#DIV/0!</v>
      </c>
      <c r="X222" s="49" t="e">
        <f t="shared" si="54"/>
        <v>#DIV/0!</v>
      </c>
    </row>
    <row r="223" spans="1:24" x14ac:dyDescent="0.2">
      <c r="A223" s="50">
        <v>42309</v>
      </c>
      <c r="B223" s="35">
        <f t="shared" si="44"/>
        <v>0</v>
      </c>
      <c r="C223" s="35"/>
      <c r="D223" s="35"/>
      <c r="E223" s="35"/>
      <c r="F223" s="35">
        <f t="shared" si="46"/>
        <v>0</v>
      </c>
      <c r="G223" s="36"/>
      <c r="H223" s="150"/>
      <c r="I223" s="18">
        <f t="shared" si="45"/>
        <v>0</v>
      </c>
      <c r="L223" s="20">
        <f t="shared" si="47"/>
        <v>0</v>
      </c>
      <c r="M223" s="18">
        <f t="shared" si="48"/>
        <v>0</v>
      </c>
      <c r="N223" s="18">
        <f t="shared" si="43"/>
        <v>0</v>
      </c>
      <c r="P223" s="52">
        <v>42309</v>
      </c>
      <c r="Q223" s="39" t="e">
        <f t="shared" si="53"/>
        <v>#DIV/0!</v>
      </c>
      <c r="R223" s="39">
        <f t="shared" si="49"/>
        <v>0</v>
      </c>
      <c r="S223" s="39" t="e">
        <f t="shared" si="55"/>
        <v>#DIV/0!</v>
      </c>
      <c r="T223" s="39">
        <f t="shared" si="50"/>
        <v>0</v>
      </c>
      <c r="U223" s="39" t="e">
        <f t="shared" si="51"/>
        <v>#DIV/0!</v>
      </c>
      <c r="V223" s="16"/>
      <c r="W223" s="49" t="e">
        <f t="shared" si="52"/>
        <v>#DIV/0!</v>
      </c>
      <c r="X223" s="49" t="e">
        <f t="shared" si="54"/>
        <v>#DIV/0!</v>
      </c>
    </row>
    <row r="224" spans="1:24" x14ac:dyDescent="0.2">
      <c r="A224" s="50">
        <v>42339</v>
      </c>
      <c r="B224" s="35">
        <f t="shared" si="44"/>
        <v>0</v>
      </c>
      <c r="C224" s="35"/>
      <c r="D224" s="35"/>
      <c r="E224" s="35"/>
      <c r="F224" s="35">
        <f t="shared" si="46"/>
        <v>0</v>
      </c>
      <c r="G224" s="36"/>
      <c r="H224" s="150"/>
      <c r="I224" s="18">
        <f t="shared" si="45"/>
        <v>0</v>
      </c>
      <c r="L224" s="20">
        <f t="shared" si="47"/>
        <v>0</v>
      </c>
      <c r="M224" s="18">
        <f t="shared" si="48"/>
        <v>0</v>
      </c>
      <c r="N224" s="18">
        <f t="shared" si="43"/>
        <v>0</v>
      </c>
      <c r="P224" s="52">
        <v>42339</v>
      </c>
      <c r="Q224" s="39" t="e">
        <f t="shared" si="53"/>
        <v>#DIV/0!</v>
      </c>
      <c r="R224" s="39">
        <f t="shared" si="49"/>
        <v>0</v>
      </c>
      <c r="S224" s="39" t="e">
        <f t="shared" si="55"/>
        <v>#DIV/0!</v>
      </c>
      <c r="T224" s="39">
        <f t="shared" si="50"/>
        <v>0</v>
      </c>
      <c r="U224" s="39" t="e">
        <f t="shared" si="51"/>
        <v>#DIV/0!</v>
      </c>
      <c r="V224" s="16"/>
      <c r="W224" s="49" t="e">
        <f t="shared" si="52"/>
        <v>#DIV/0!</v>
      </c>
      <c r="X224" s="49" t="e">
        <f t="shared" si="54"/>
        <v>#DIV/0!</v>
      </c>
    </row>
    <row r="225" spans="1:24" x14ac:dyDescent="0.2">
      <c r="A225" s="50">
        <v>42370</v>
      </c>
      <c r="B225" s="35">
        <f t="shared" si="44"/>
        <v>0</v>
      </c>
      <c r="C225" s="35"/>
      <c r="D225" s="35"/>
      <c r="E225" s="35"/>
      <c r="F225" s="35">
        <f t="shared" si="46"/>
        <v>0</v>
      </c>
      <c r="G225" s="36"/>
      <c r="H225" s="150"/>
      <c r="I225" s="18">
        <f t="shared" si="45"/>
        <v>0</v>
      </c>
      <c r="L225" s="20">
        <f t="shared" si="47"/>
        <v>0</v>
      </c>
      <c r="M225" s="18">
        <f t="shared" si="48"/>
        <v>0</v>
      </c>
      <c r="N225" s="18">
        <f t="shared" si="43"/>
        <v>0</v>
      </c>
      <c r="P225" s="52">
        <v>42370</v>
      </c>
      <c r="Q225" s="39" t="e">
        <f t="shared" si="53"/>
        <v>#DIV/0!</v>
      </c>
      <c r="R225" s="39">
        <f t="shared" si="49"/>
        <v>0</v>
      </c>
      <c r="S225" s="39" t="e">
        <f t="shared" si="55"/>
        <v>#DIV/0!</v>
      </c>
      <c r="T225" s="39">
        <f t="shared" si="50"/>
        <v>0</v>
      </c>
      <c r="U225" s="39" t="e">
        <f t="shared" si="51"/>
        <v>#DIV/0!</v>
      </c>
      <c r="V225" s="16"/>
      <c r="W225" s="49" t="e">
        <f t="shared" si="52"/>
        <v>#DIV/0!</v>
      </c>
      <c r="X225" s="49" t="e">
        <f t="shared" si="54"/>
        <v>#DIV/0!</v>
      </c>
    </row>
    <row r="226" spans="1:24" x14ac:dyDescent="0.2">
      <c r="A226" s="50">
        <v>42401</v>
      </c>
      <c r="B226" s="35">
        <f t="shared" si="44"/>
        <v>0</v>
      </c>
      <c r="C226" s="35"/>
      <c r="D226" s="35"/>
      <c r="E226" s="35"/>
      <c r="F226" s="35">
        <f t="shared" si="46"/>
        <v>0</v>
      </c>
      <c r="G226" s="36"/>
      <c r="H226" s="150"/>
      <c r="I226" s="18">
        <f t="shared" si="45"/>
        <v>0</v>
      </c>
      <c r="L226" s="20">
        <f t="shared" si="47"/>
        <v>0</v>
      </c>
      <c r="M226" s="18">
        <f t="shared" si="48"/>
        <v>0</v>
      </c>
      <c r="N226" s="18">
        <f t="shared" si="43"/>
        <v>0</v>
      </c>
      <c r="P226" s="52">
        <v>42401</v>
      </c>
      <c r="Q226" s="39" t="e">
        <f t="shared" si="53"/>
        <v>#DIV/0!</v>
      </c>
      <c r="R226" s="39">
        <f t="shared" si="49"/>
        <v>0</v>
      </c>
      <c r="S226" s="39" t="e">
        <f t="shared" si="55"/>
        <v>#DIV/0!</v>
      </c>
      <c r="T226" s="39">
        <f t="shared" si="50"/>
        <v>0</v>
      </c>
      <c r="U226" s="39" t="e">
        <f t="shared" si="51"/>
        <v>#DIV/0!</v>
      </c>
      <c r="W226" s="49" t="e">
        <f t="shared" si="52"/>
        <v>#DIV/0!</v>
      </c>
      <c r="X226" s="49" t="e">
        <f t="shared" si="54"/>
        <v>#DIV/0!</v>
      </c>
    </row>
    <row r="227" spans="1:24" x14ac:dyDescent="0.2">
      <c r="A227" s="50">
        <v>42430</v>
      </c>
      <c r="B227" s="35">
        <f t="shared" si="44"/>
        <v>0</v>
      </c>
      <c r="C227" s="35"/>
      <c r="D227" s="35"/>
      <c r="E227" s="35"/>
      <c r="F227" s="35">
        <f t="shared" si="46"/>
        <v>0</v>
      </c>
      <c r="G227" s="36"/>
      <c r="H227" s="150"/>
      <c r="I227" s="18">
        <f t="shared" si="45"/>
        <v>0</v>
      </c>
      <c r="L227" s="20">
        <f t="shared" si="47"/>
        <v>0</v>
      </c>
      <c r="M227" s="18">
        <f t="shared" si="48"/>
        <v>0</v>
      </c>
      <c r="N227" s="18">
        <f t="shared" si="43"/>
        <v>0</v>
      </c>
      <c r="P227" s="52">
        <v>42430</v>
      </c>
      <c r="Q227" s="39" t="e">
        <f t="shared" si="53"/>
        <v>#DIV/0!</v>
      </c>
      <c r="R227" s="39">
        <f t="shared" si="49"/>
        <v>0</v>
      </c>
      <c r="S227" s="39" t="e">
        <f t="shared" si="55"/>
        <v>#DIV/0!</v>
      </c>
      <c r="T227" s="39">
        <f t="shared" si="50"/>
        <v>0</v>
      </c>
      <c r="U227" s="39" t="e">
        <f t="shared" si="51"/>
        <v>#DIV/0!</v>
      </c>
      <c r="W227" s="49" t="e">
        <f t="shared" si="52"/>
        <v>#DIV/0!</v>
      </c>
      <c r="X227" s="49" t="e">
        <f t="shared" si="54"/>
        <v>#DIV/0!</v>
      </c>
    </row>
    <row r="228" spans="1:24" x14ac:dyDescent="0.2">
      <c r="A228" s="50">
        <v>42461</v>
      </c>
      <c r="B228" s="35">
        <f t="shared" si="44"/>
        <v>0</v>
      </c>
      <c r="C228" s="35"/>
      <c r="D228" s="35"/>
      <c r="E228" s="35"/>
      <c r="F228" s="35">
        <f t="shared" si="46"/>
        <v>0</v>
      </c>
      <c r="G228" s="36"/>
      <c r="H228" s="150"/>
      <c r="I228" s="18">
        <f t="shared" si="45"/>
        <v>0</v>
      </c>
      <c r="L228" s="20">
        <f t="shared" si="47"/>
        <v>0</v>
      </c>
      <c r="M228" s="18">
        <f t="shared" si="48"/>
        <v>0</v>
      </c>
      <c r="N228" s="18">
        <f t="shared" si="43"/>
        <v>0</v>
      </c>
      <c r="P228" s="52">
        <v>42461</v>
      </c>
      <c r="Q228" s="39" t="e">
        <f t="shared" si="53"/>
        <v>#DIV/0!</v>
      </c>
      <c r="R228" s="39">
        <f t="shared" si="49"/>
        <v>0</v>
      </c>
      <c r="S228" s="39" t="e">
        <f t="shared" si="55"/>
        <v>#DIV/0!</v>
      </c>
      <c r="T228" s="39">
        <f t="shared" si="50"/>
        <v>0</v>
      </c>
      <c r="U228" s="39" t="e">
        <f t="shared" si="51"/>
        <v>#DIV/0!</v>
      </c>
      <c r="W228" s="49" t="e">
        <f t="shared" si="52"/>
        <v>#DIV/0!</v>
      </c>
      <c r="X228" s="49" t="e">
        <f t="shared" si="54"/>
        <v>#DIV/0!</v>
      </c>
    </row>
    <row r="229" spans="1:24" x14ac:dyDescent="0.2">
      <c r="A229" s="50">
        <v>42491</v>
      </c>
      <c r="B229" s="35">
        <f t="shared" si="44"/>
        <v>0</v>
      </c>
      <c r="C229" s="35"/>
      <c r="D229" s="35"/>
      <c r="E229" s="35"/>
      <c r="F229" s="35">
        <f t="shared" si="46"/>
        <v>0</v>
      </c>
      <c r="G229" s="36"/>
      <c r="H229" s="150"/>
      <c r="I229" s="18">
        <f t="shared" si="45"/>
        <v>0</v>
      </c>
      <c r="L229" s="20">
        <f t="shared" si="47"/>
        <v>0</v>
      </c>
      <c r="M229" s="18">
        <f t="shared" si="48"/>
        <v>0</v>
      </c>
      <c r="N229" s="18">
        <f t="shared" si="43"/>
        <v>0</v>
      </c>
      <c r="P229" s="52">
        <v>42491</v>
      </c>
      <c r="Q229" s="39" t="e">
        <f t="shared" si="53"/>
        <v>#DIV/0!</v>
      </c>
      <c r="R229" s="39">
        <f t="shared" si="49"/>
        <v>0</v>
      </c>
      <c r="S229" s="39" t="e">
        <f t="shared" si="55"/>
        <v>#DIV/0!</v>
      </c>
      <c r="T229" s="39">
        <f t="shared" si="50"/>
        <v>0</v>
      </c>
      <c r="U229" s="39" t="e">
        <f t="shared" si="51"/>
        <v>#DIV/0!</v>
      </c>
      <c r="W229" s="49" t="e">
        <f t="shared" si="52"/>
        <v>#DIV/0!</v>
      </c>
      <c r="X229" s="49" t="e">
        <f t="shared" si="54"/>
        <v>#DIV/0!</v>
      </c>
    </row>
    <row r="230" spans="1:24" x14ac:dyDescent="0.2">
      <c r="A230" s="50">
        <v>42522</v>
      </c>
      <c r="B230" s="35">
        <f t="shared" si="44"/>
        <v>0</v>
      </c>
      <c r="C230" s="35"/>
      <c r="D230" s="35"/>
      <c r="E230" s="35"/>
      <c r="F230" s="35">
        <f t="shared" si="46"/>
        <v>0</v>
      </c>
      <c r="G230" s="36"/>
      <c r="H230" s="150"/>
      <c r="I230" s="18">
        <f t="shared" si="45"/>
        <v>0</v>
      </c>
      <c r="L230" s="20">
        <f t="shared" si="47"/>
        <v>0</v>
      </c>
      <c r="M230" s="18">
        <f t="shared" si="48"/>
        <v>0</v>
      </c>
      <c r="N230" s="18">
        <f t="shared" si="43"/>
        <v>0</v>
      </c>
      <c r="P230" s="52">
        <v>42522</v>
      </c>
      <c r="Q230" s="39" t="e">
        <f t="shared" si="53"/>
        <v>#DIV/0!</v>
      </c>
      <c r="R230" s="39">
        <f t="shared" si="49"/>
        <v>0</v>
      </c>
      <c r="S230" s="39" t="e">
        <f t="shared" si="55"/>
        <v>#DIV/0!</v>
      </c>
      <c r="T230" s="39">
        <f t="shared" si="50"/>
        <v>0</v>
      </c>
      <c r="U230" s="39" t="e">
        <f t="shared" si="51"/>
        <v>#DIV/0!</v>
      </c>
      <c r="W230" s="49" t="e">
        <f t="shared" si="52"/>
        <v>#DIV/0!</v>
      </c>
      <c r="X230" s="49" t="e">
        <f t="shared" si="54"/>
        <v>#DIV/0!</v>
      </c>
    </row>
    <row r="231" spans="1:24" x14ac:dyDescent="0.2">
      <c r="A231" s="50">
        <v>42552</v>
      </c>
      <c r="B231" s="35">
        <f t="shared" si="44"/>
        <v>0</v>
      </c>
      <c r="C231" s="35"/>
      <c r="D231" s="35"/>
      <c r="E231" s="35"/>
      <c r="F231" s="35">
        <f t="shared" si="46"/>
        <v>0</v>
      </c>
      <c r="G231" s="36"/>
      <c r="H231" s="150"/>
      <c r="I231" s="18">
        <f t="shared" si="45"/>
        <v>0</v>
      </c>
      <c r="L231" s="20">
        <f t="shared" si="47"/>
        <v>0</v>
      </c>
      <c r="M231" s="18">
        <f t="shared" si="48"/>
        <v>0</v>
      </c>
      <c r="N231" s="18">
        <f t="shared" si="43"/>
        <v>0</v>
      </c>
      <c r="P231" s="52">
        <v>42552</v>
      </c>
      <c r="Q231" s="39" t="e">
        <f t="shared" si="53"/>
        <v>#DIV/0!</v>
      </c>
      <c r="R231" s="39">
        <f t="shared" si="49"/>
        <v>0</v>
      </c>
      <c r="S231" s="39" t="e">
        <f t="shared" si="55"/>
        <v>#DIV/0!</v>
      </c>
      <c r="T231" s="39">
        <f t="shared" si="50"/>
        <v>0</v>
      </c>
      <c r="U231" s="39" t="e">
        <f t="shared" si="51"/>
        <v>#DIV/0!</v>
      </c>
      <c r="W231" s="49" t="e">
        <f t="shared" si="52"/>
        <v>#DIV/0!</v>
      </c>
      <c r="X231" s="49" t="e">
        <f t="shared" si="54"/>
        <v>#DIV/0!</v>
      </c>
    </row>
    <row r="232" spans="1:24" x14ac:dyDescent="0.2">
      <c r="A232" s="50">
        <v>42583</v>
      </c>
      <c r="B232" s="35">
        <f t="shared" si="44"/>
        <v>0</v>
      </c>
      <c r="C232" s="35"/>
      <c r="D232" s="35"/>
      <c r="E232" s="35"/>
      <c r="F232" s="35">
        <f t="shared" si="46"/>
        <v>0</v>
      </c>
      <c r="G232" s="36"/>
      <c r="H232" s="150"/>
      <c r="I232" s="18">
        <f t="shared" si="45"/>
        <v>0</v>
      </c>
      <c r="L232" s="20">
        <f t="shared" si="47"/>
        <v>0</v>
      </c>
      <c r="M232" s="18">
        <f t="shared" si="48"/>
        <v>0</v>
      </c>
      <c r="N232" s="18">
        <f t="shared" si="43"/>
        <v>0</v>
      </c>
      <c r="P232" s="52">
        <v>42583</v>
      </c>
      <c r="Q232" s="39" t="e">
        <f t="shared" si="53"/>
        <v>#DIV/0!</v>
      </c>
      <c r="R232" s="39">
        <f t="shared" si="49"/>
        <v>0</v>
      </c>
      <c r="S232" s="39" t="e">
        <f t="shared" si="55"/>
        <v>#DIV/0!</v>
      </c>
      <c r="T232" s="39">
        <f t="shared" si="50"/>
        <v>0</v>
      </c>
      <c r="U232" s="39" t="e">
        <f t="shared" si="51"/>
        <v>#DIV/0!</v>
      </c>
      <c r="V232" s="16"/>
      <c r="W232" s="49" t="e">
        <f t="shared" si="52"/>
        <v>#DIV/0!</v>
      </c>
      <c r="X232" s="49" t="e">
        <f t="shared" si="54"/>
        <v>#DIV/0!</v>
      </c>
    </row>
    <row r="233" spans="1:24" x14ac:dyDescent="0.2">
      <c r="A233" s="50">
        <v>42614</v>
      </c>
      <c r="B233" s="35">
        <f t="shared" si="44"/>
        <v>0</v>
      </c>
      <c r="C233" s="35"/>
      <c r="D233" s="35"/>
      <c r="E233" s="35"/>
      <c r="F233" s="35">
        <f t="shared" si="46"/>
        <v>0</v>
      </c>
      <c r="G233" s="36"/>
      <c r="H233" s="150"/>
      <c r="I233" s="18">
        <f t="shared" si="45"/>
        <v>0</v>
      </c>
      <c r="L233" s="20">
        <f t="shared" si="47"/>
        <v>0</v>
      </c>
      <c r="M233" s="18">
        <f t="shared" si="48"/>
        <v>0</v>
      </c>
      <c r="N233" s="18">
        <f t="shared" si="43"/>
        <v>0</v>
      </c>
      <c r="P233" s="52">
        <v>42614</v>
      </c>
      <c r="Q233" s="39" t="e">
        <f t="shared" si="53"/>
        <v>#DIV/0!</v>
      </c>
      <c r="R233" s="39">
        <f t="shared" si="49"/>
        <v>0</v>
      </c>
      <c r="S233" s="39" t="e">
        <f t="shared" si="55"/>
        <v>#DIV/0!</v>
      </c>
      <c r="T233" s="39">
        <f t="shared" si="50"/>
        <v>0</v>
      </c>
      <c r="U233" s="39" t="e">
        <f t="shared" si="51"/>
        <v>#DIV/0!</v>
      </c>
      <c r="V233" s="16"/>
      <c r="W233" s="49" t="e">
        <f t="shared" si="52"/>
        <v>#DIV/0!</v>
      </c>
      <c r="X233" s="49" t="e">
        <f t="shared" si="54"/>
        <v>#DIV/0!</v>
      </c>
    </row>
    <row r="234" spans="1:24" x14ac:dyDescent="0.2">
      <c r="A234" s="50">
        <v>42644</v>
      </c>
      <c r="B234" s="35">
        <f t="shared" si="44"/>
        <v>0</v>
      </c>
      <c r="C234" s="35"/>
      <c r="D234" s="35"/>
      <c r="E234" s="35"/>
      <c r="F234" s="35">
        <f t="shared" si="46"/>
        <v>0</v>
      </c>
      <c r="G234" s="36"/>
      <c r="H234" s="150"/>
      <c r="I234" s="18">
        <f t="shared" si="45"/>
        <v>0</v>
      </c>
      <c r="L234" s="20">
        <f t="shared" si="47"/>
        <v>0</v>
      </c>
      <c r="M234" s="18">
        <f t="shared" si="48"/>
        <v>0</v>
      </c>
      <c r="N234" s="18">
        <f t="shared" si="43"/>
        <v>0</v>
      </c>
      <c r="P234" s="52">
        <v>42644</v>
      </c>
      <c r="Q234" s="39" t="e">
        <f t="shared" si="53"/>
        <v>#DIV/0!</v>
      </c>
      <c r="R234" s="39">
        <f t="shared" si="49"/>
        <v>0</v>
      </c>
      <c r="S234" s="39" t="e">
        <f t="shared" si="55"/>
        <v>#DIV/0!</v>
      </c>
      <c r="T234" s="39">
        <f t="shared" si="50"/>
        <v>0</v>
      </c>
      <c r="U234" s="39" t="e">
        <f t="shared" si="51"/>
        <v>#DIV/0!</v>
      </c>
      <c r="V234" s="16"/>
      <c r="W234" s="49" t="e">
        <f t="shared" si="52"/>
        <v>#DIV/0!</v>
      </c>
      <c r="X234" s="49" t="e">
        <f t="shared" si="54"/>
        <v>#DIV/0!</v>
      </c>
    </row>
    <row r="235" spans="1:24" x14ac:dyDescent="0.2">
      <c r="A235" s="50">
        <v>42675</v>
      </c>
      <c r="B235" s="35">
        <f t="shared" si="44"/>
        <v>0</v>
      </c>
      <c r="C235" s="35"/>
      <c r="D235" s="35"/>
      <c r="E235" s="35"/>
      <c r="F235" s="35">
        <f t="shared" si="46"/>
        <v>0</v>
      </c>
      <c r="G235" s="36"/>
      <c r="H235" s="150"/>
      <c r="I235" s="18">
        <f t="shared" si="45"/>
        <v>0</v>
      </c>
      <c r="L235" s="20">
        <f t="shared" si="47"/>
        <v>0</v>
      </c>
      <c r="M235" s="18">
        <f t="shared" si="48"/>
        <v>0</v>
      </c>
      <c r="N235" s="18">
        <f t="shared" si="43"/>
        <v>0</v>
      </c>
      <c r="P235" s="52">
        <v>42675</v>
      </c>
      <c r="Q235" s="39" t="e">
        <f t="shared" si="53"/>
        <v>#DIV/0!</v>
      </c>
      <c r="R235" s="39">
        <f t="shared" si="49"/>
        <v>0</v>
      </c>
      <c r="S235" s="39" t="e">
        <f t="shared" si="55"/>
        <v>#DIV/0!</v>
      </c>
      <c r="T235" s="39">
        <f t="shared" si="50"/>
        <v>0</v>
      </c>
      <c r="U235" s="39" t="e">
        <f t="shared" si="51"/>
        <v>#DIV/0!</v>
      </c>
      <c r="V235" s="16"/>
      <c r="W235" s="49" t="e">
        <f t="shared" si="52"/>
        <v>#DIV/0!</v>
      </c>
      <c r="X235" s="49" t="e">
        <f t="shared" si="54"/>
        <v>#DIV/0!</v>
      </c>
    </row>
    <row r="236" spans="1:24" x14ac:dyDescent="0.2">
      <c r="A236" s="50">
        <v>42705</v>
      </c>
      <c r="B236" s="35">
        <f t="shared" si="44"/>
        <v>0</v>
      </c>
      <c r="C236" s="35"/>
      <c r="D236" s="35"/>
      <c r="E236" s="35"/>
      <c r="F236" s="35">
        <f t="shared" si="46"/>
        <v>0</v>
      </c>
      <c r="G236" s="36"/>
      <c r="H236" s="150"/>
      <c r="I236" s="18">
        <f t="shared" si="45"/>
        <v>0</v>
      </c>
      <c r="L236" s="20">
        <f t="shared" si="47"/>
        <v>0</v>
      </c>
      <c r="M236" s="18">
        <f t="shared" si="48"/>
        <v>0</v>
      </c>
      <c r="N236" s="18">
        <f t="shared" si="43"/>
        <v>0</v>
      </c>
      <c r="P236" s="52">
        <v>42705</v>
      </c>
      <c r="Q236" s="39" t="e">
        <f t="shared" si="53"/>
        <v>#DIV/0!</v>
      </c>
      <c r="R236" s="39">
        <f t="shared" si="49"/>
        <v>0</v>
      </c>
      <c r="S236" s="39" t="e">
        <f t="shared" si="55"/>
        <v>#DIV/0!</v>
      </c>
      <c r="T236" s="39">
        <f t="shared" si="50"/>
        <v>0</v>
      </c>
      <c r="U236" s="39" t="e">
        <f t="shared" si="51"/>
        <v>#DIV/0!</v>
      </c>
      <c r="V236" s="16"/>
      <c r="W236" s="49" t="e">
        <f t="shared" si="52"/>
        <v>#DIV/0!</v>
      </c>
      <c r="X236" s="49" t="e">
        <f t="shared" si="54"/>
        <v>#DIV/0!</v>
      </c>
    </row>
    <row r="237" spans="1:24" x14ac:dyDescent="0.2">
      <c r="A237" s="50">
        <v>42736</v>
      </c>
      <c r="B237" s="35">
        <f t="shared" si="44"/>
        <v>0</v>
      </c>
      <c r="C237" s="35"/>
      <c r="D237" s="35"/>
      <c r="E237" s="35"/>
      <c r="F237" s="35">
        <f t="shared" si="46"/>
        <v>0</v>
      </c>
      <c r="G237" s="36"/>
      <c r="H237" s="150"/>
      <c r="I237" s="18">
        <f t="shared" si="45"/>
        <v>0</v>
      </c>
      <c r="L237" s="20">
        <f t="shared" si="47"/>
        <v>0</v>
      </c>
      <c r="M237" s="18">
        <f t="shared" si="48"/>
        <v>0</v>
      </c>
      <c r="N237" s="18">
        <f t="shared" si="43"/>
        <v>0</v>
      </c>
      <c r="P237" s="52">
        <v>42736</v>
      </c>
      <c r="Q237" s="39" t="e">
        <f t="shared" si="53"/>
        <v>#DIV/0!</v>
      </c>
      <c r="R237" s="39">
        <f t="shared" si="49"/>
        <v>0</v>
      </c>
      <c r="S237" s="39" t="e">
        <f t="shared" si="55"/>
        <v>#DIV/0!</v>
      </c>
      <c r="T237" s="39">
        <f t="shared" si="50"/>
        <v>0</v>
      </c>
      <c r="U237" s="39" t="e">
        <f t="shared" si="51"/>
        <v>#DIV/0!</v>
      </c>
      <c r="V237" s="16"/>
      <c r="W237" s="49" t="e">
        <f t="shared" si="52"/>
        <v>#DIV/0!</v>
      </c>
      <c r="X237" s="49" t="e">
        <f t="shared" si="54"/>
        <v>#DIV/0!</v>
      </c>
    </row>
    <row r="238" spans="1:24" x14ac:dyDescent="0.2">
      <c r="A238" s="50">
        <v>42767</v>
      </c>
      <c r="B238" s="35">
        <f t="shared" si="44"/>
        <v>0</v>
      </c>
      <c r="C238" s="35"/>
      <c r="D238" s="35"/>
      <c r="E238" s="35"/>
      <c r="F238" s="35">
        <f t="shared" si="46"/>
        <v>0</v>
      </c>
      <c r="G238" s="36"/>
      <c r="H238" s="150"/>
      <c r="I238" s="18">
        <f t="shared" si="45"/>
        <v>0</v>
      </c>
      <c r="L238" s="20">
        <f t="shared" si="47"/>
        <v>0</v>
      </c>
      <c r="M238" s="18">
        <f t="shared" si="48"/>
        <v>0</v>
      </c>
      <c r="N238" s="18">
        <f t="shared" si="43"/>
        <v>0</v>
      </c>
      <c r="P238" s="52">
        <v>42767</v>
      </c>
      <c r="Q238" s="39" t="e">
        <f t="shared" si="53"/>
        <v>#DIV/0!</v>
      </c>
      <c r="R238" s="39">
        <f t="shared" si="49"/>
        <v>0</v>
      </c>
      <c r="S238" s="39" t="e">
        <f t="shared" si="55"/>
        <v>#DIV/0!</v>
      </c>
      <c r="T238" s="39">
        <f t="shared" si="50"/>
        <v>0</v>
      </c>
      <c r="U238" s="39" t="e">
        <f t="shared" si="51"/>
        <v>#DIV/0!</v>
      </c>
      <c r="V238" s="16"/>
      <c r="W238" s="49" t="e">
        <f t="shared" si="52"/>
        <v>#DIV/0!</v>
      </c>
      <c r="X238" s="49" t="e">
        <f t="shared" si="54"/>
        <v>#DIV/0!</v>
      </c>
    </row>
    <row r="239" spans="1:24" x14ac:dyDescent="0.2">
      <c r="A239" s="50">
        <v>42795</v>
      </c>
      <c r="B239" s="35">
        <f t="shared" si="44"/>
        <v>0</v>
      </c>
      <c r="C239" s="35"/>
      <c r="D239" s="35"/>
      <c r="E239" s="35"/>
      <c r="F239" s="35">
        <f t="shared" si="46"/>
        <v>0</v>
      </c>
      <c r="G239" s="36"/>
      <c r="H239" s="150"/>
      <c r="I239" s="18">
        <f t="shared" si="45"/>
        <v>0</v>
      </c>
      <c r="L239" s="20">
        <f t="shared" si="47"/>
        <v>0</v>
      </c>
      <c r="M239" s="18">
        <f t="shared" si="48"/>
        <v>0</v>
      </c>
      <c r="N239" s="18">
        <f t="shared" si="43"/>
        <v>0</v>
      </c>
      <c r="P239" s="52">
        <v>42795</v>
      </c>
      <c r="Q239" s="39" t="e">
        <f t="shared" si="53"/>
        <v>#DIV/0!</v>
      </c>
      <c r="R239" s="39">
        <f t="shared" si="49"/>
        <v>0</v>
      </c>
      <c r="S239" s="39" t="e">
        <f t="shared" si="55"/>
        <v>#DIV/0!</v>
      </c>
      <c r="T239" s="39">
        <f t="shared" si="50"/>
        <v>0</v>
      </c>
      <c r="U239" s="39" t="e">
        <f t="shared" si="51"/>
        <v>#DIV/0!</v>
      </c>
      <c r="V239" s="16"/>
      <c r="W239" s="49" t="e">
        <f t="shared" si="52"/>
        <v>#DIV/0!</v>
      </c>
      <c r="X239" s="49" t="e">
        <f t="shared" si="54"/>
        <v>#DIV/0!</v>
      </c>
    </row>
    <row r="240" spans="1:24" x14ac:dyDescent="0.2">
      <c r="A240" s="50">
        <v>42826</v>
      </c>
      <c r="B240" s="35">
        <f t="shared" si="44"/>
        <v>0</v>
      </c>
      <c r="C240" s="35"/>
      <c r="D240" s="35"/>
      <c r="E240" s="35"/>
      <c r="F240" s="35">
        <f t="shared" si="46"/>
        <v>0</v>
      </c>
      <c r="G240" s="36"/>
      <c r="H240" s="150"/>
      <c r="I240" s="18">
        <f t="shared" si="45"/>
        <v>0</v>
      </c>
      <c r="L240" s="20">
        <f t="shared" si="47"/>
        <v>0</v>
      </c>
      <c r="M240" s="18">
        <f t="shared" si="48"/>
        <v>0</v>
      </c>
      <c r="N240" s="18">
        <f t="shared" si="43"/>
        <v>0</v>
      </c>
      <c r="P240" s="52">
        <v>42826</v>
      </c>
      <c r="Q240" s="39" t="e">
        <f t="shared" si="53"/>
        <v>#DIV/0!</v>
      </c>
      <c r="R240" s="39">
        <f t="shared" si="49"/>
        <v>0</v>
      </c>
      <c r="S240" s="39" t="e">
        <f t="shared" si="55"/>
        <v>#DIV/0!</v>
      </c>
      <c r="T240" s="39">
        <f t="shared" si="50"/>
        <v>0</v>
      </c>
      <c r="U240" s="39" t="e">
        <f t="shared" si="51"/>
        <v>#DIV/0!</v>
      </c>
      <c r="W240" s="49" t="e">
        <f t="shared" si="52"/>
        <v>#DIV/0!</v>
      </c>
      <c r="X240" s="49" t="e">
        <f t="shared" si="54"/>
        <v>#DIV/0!</v>
      </c>
    </row>
    <row r="241" spans="1:24" x14ac:dyDescent="0.2">
      <c r="A241" s="50">
        <v>42856</v>
      </c>
      <c r="B241" s="35">
        <f t="shared" si="44"/>
        <v>0</v>
      </c>
      <c r="C241" s="35"/>
      <c r="D241" s="35"/>
      <c r="E241" s="35"/>
      <c r="F241" s="35">
        <f t="shared" si="46"/>
        <v>0</v>
      </c>
      <c r="G241" s="36"/>
      <c r="H241" s="150"/>
      <c r="I241" s="18">
        <f t="shared" si="45"/>
        <v>0</v>
      </c>
      <c r="L241" s="20">
        <f t="shared" si="47"/>
        <v>0</v>
      </c>
      <c r="M241" s="18">
        <f t="shared" si="48"/>
        <v>0</v>
      </c>
      <c r="N241" s="18">
        <f t="shared" si="43"/>
        <v>0</v>
      </c>
      <c r="P241" s="52">
        <v>42856</v>
      </c>
      <c r="Q241" s="39" t="e">
        <f t="shared" si="53"/>
        <v>#DIV/0!</v>
      </c>
      <c r="R241" s="39">
        <f t="shared" si="49"/>
        <v>0</v>
      </c>
      <c r="S241" s="39" t="e">
        <f t="shared" si="55"/>
        <v>#DIV/0!</v>
      </c>
      <c r="T241" s="39">
        <f t="shared" si="50"/>
        <v>0</v>
      </c>
      <c r="U241" s="39" t="e">
        <f t="shared" si="51"/>
        <v>#DIV/0!</v>
      </c>
      <c r="W241" s="49" t="e">
        <f t="shared" si="52"/>
        <v>#DIV/0!</v>
      </c>
      <c r="X241" s="49" t="e">
        <f t="shared" si="54"/>
        <v>#DIV/0!</v>
      </c>
    </row>
    <row r="242" spans="1:24" x14ac:dyDescent="0.2">
      <c r="A242" s="50">
        <v>42887</v>
      </c>
      <c r="B242" s="35">
        <f t="shared" si="44"/>
        <v>0</v>
      </c>
      <c r="C242" s="35"/>
      <c r="D242" s="35"/>
      <c r="E242" s="35"/>
      <c r="F242" s="35">
        <f t="shared" si="46"/>
        <v>0</v>
      </c>
      <c r="G242" s="36"/>
      <c r="H242" s="150"/>
      <c r="I242" s="18">
        <f t="shared" si="45"/>
        <v>0</v>
      </c>
      <c r="L242" s="20">
        <f t="shared" si="47"/>
        <v>0</v>
      </c>
      <c r="M242" s="18">
        <f t="shared" si="48"/>
        <v>0</v>
      </c>
      <c r="N242" s="18">
        <f t="shared" si="43"/>
        <v>0</v>
      </c>
      <c r="P242" s="52">
        <v>42887</v>
      </c>
      <c r="Q242" s="39" t="e">
        <f t="shared" si="53"/>
        <v>#DIV/0!</v>
      </c>
      <c r="R242" s="39">
        <f t="shared" si="49"/>
        <v>0</v>
      </c>
      <c r="S242" s="39" t="e">
        <f t="shared" si="55"/>
        <v>#DIV/0!</v>
      </c>
      <c r="T242" s="39">
        <f t="shared" si="50"/>
        <v>0</v>
      </c>
      <c r="U242" s="39" t="e">
        <f t="shared" si="51"/>
        <v>#DIV/0!</v>
      </c>
      <c r="W242" s="49" t="e">
        <f t="shared" si="52"/>
        <v>#DIV/0!</v>
      </c>
      <c r="X242" s="49" t="e">
        <f t="shared" si="54"/>
        <v>#DIV/0!</v>
      </c>
    </row>
    <row r="243" spans="1:24" x14ac:dyDescent="0.2">
      <c r="A243" s="50">
        <v>42917</v>
      </c>
      <c r="B243" s="35">
        <f t="shared" si="44"/>
        <v>0</v>
      </c>
      <c r="C243" s="35"/>
      <c r="D243" s="35"/>
      <c r="E243" s="35"/>
      <c r="F243" s="35">
        <f t="shared" si="46"/>
        <v>0</v>
      </c>
      <c r="G243" s="36"/>
      <c r="H243" s="150"/>
      <c r="I243" s="18">
        <f t="shared" si="45"/>
        <v>0</v>
      </c>
      <c r="L243" s="20">
        <f t="shared" si="47"/>
        <v>0</v>
      </c>
      <c r="M243" s="18">
        <f t="shared" si="48"/>
        <v>0</v>
      </c>
      <c r="N243" s="18">
        <f t="shared" si="43"/>
        <v>0</v>
      </c>
      <c r="P243" s="52">
        <v>42917</v>
      </c>
      <c r="Q243" s="39" t="e">
        <f t="shared" si="53"/>
        <v>#DIV/0!</v>
      </c>
      <c r="R243" s="39">
        <f t="shared" si="49"/>
        <v>0</v>
      </c>
      <c r="S243" s="39" t="e">
        <f t="shared" si="55"/>
        <v>#DIV/0!</v>
      </c>
      <c r="T243" s="39">
        <f t="shared" si="50"/>
        <v>0</v>
      </c>
      <c r="U243" s="39" t="e">
        <f t="shared" si="51"/>
        <v>#DIV/0!</v>
      </c>
      <c r="W243" s="49" t="e">
        <f t="shared" si="52"/>
        <v>#DIV/0!</v>
      </c>
      <c r="X243" s="49" t="e">
        <f t="shared" si="54"/>
        <v>#DIV/0!</v>
      </c>
    </row>
    <row r="244" spans="1:24" x14ac:dyDescent="0.2">
      <c r="A244" s="50">
        <v>42948</v>
      </c>
      <c r="B244" s="35">
        <f t="shared" si="44"/>
        <v>0</v>
      </c>
      <c r="C244" s="35"/>
      <c r="D244" s="35"/>
      <c r="E244" s="35"/>
      <c r="F244" s="35">
        <f t="shared" si="46"/>
        <v>0</v>
      </c>
      <c r="G244" s="36"/>
      <c r="H244" s="150"/>
      <c r="I244" s="18">
        <f t="shared" si="45"/>
        <v>0</v>
      </c>
      <c r="L244" s="20">
        <f t="shared" si="47"/>
        <v>0</v>
      </c>
      <c r="M244" s="18">
        <f t="shared" si="48"/>
        <v>0</v>
      </c>
      <c r="N244" s="18">
        <f t="shared" si="43"/>
        <v>0</v>
      </c>
      <c r="P244" s="52">
        <v>42948</v>
      </c>
      <c r="Q244" s="39" t="e">
        <f t="shared" si="53"/>
        <v>#DIV/0!</v>
      </c>
      <c r="R244" s="39">
        <f t="shared" si="49"/>
        <v>0</v>
      </c>
      <c r="S244" s="39" t="e">
        <f t="shared" ref="S244:S272" si="56">IF(N244&lt;I244,D244/I244*N244*Q244/B244,D244/I244*I244*Q244/B244)</f>
        <v>#DIV/0!</v>
      </c>
      <c r="T244" s="39">
        <f t="shared" si="50"/>
        <v>0</v>
      </c>
      <c r="U244" s="39" t="e">
        <f t="shared" si="51"/>
        <v>#DIV/0!</v>
      </c>
      <c r="W244" s="49" t="e">
        <f t="shared" si="52"/>
        <v>#DIV/0!</v>
      </c>
      <c r="X244" s="49" t="e">
        <f t="shared" si="54"/>
        <v>#DIV/0!</v>
      </c>
    </row>
    <row r="245" spans="1:24" x14ac:dyDescent="0.2">
      <c r="A245" s="50">
        <v>42979</v>
      </c>
      <c r="B245" s="35">
        <f t="shared" si="44"/>
        <v>0</v>
      </c>
      <c r="C245" s="35"/>
      <c r="D245" s="35"/>
      <c r="E245" s="35"/>
      <c r="F245" s="35">
        <f t="shared" si="46"/>
        <v>0</v>
      </c>
      <c r="G245" s="36"/>
      <c r="H245" s="150"/>
      <c r="I245" s="18">
        <f t="shared" si="45"/>
        <v>0</v>
      </c>
      <c r="L245" s="20">
        <f t="shared" si="47"/>
        <v>0</v>
      </c>
      <c r="M245" s="18">
        <f t="shared" si="48"/>
        <v>0</v>
      </c>
      <c r="N245" s="18">
        <f t="shared" si="43"/>
        <v>0</v>
      </c>
      <c r="P245" s="52">
        <v>42979</v>
      </c>
      <c r="Q245" s="39" t="e">
        <f t="shared" si="53"/>
        <v>#DIV/0!</v>
      </c>
      <c r="R245" s="39">
        <f t="shared" si="49"/>
        <v>0</v>
      </c>
      <c r="S245" s="39" t="e">
        <f t="shared" si="56"/>
        <v>#DIV/0!</v>
      </c>
      <c r="T245" s="39">
        <f t="shared" si="50"/>
        <v>0</v>
      </c>
      <c r="U245" s="39" t="e">
        <f t="shared" si="51"/>
        <v>#DIV/0!</v>
      </c>
      <c r="W245" s="49" t="e">
        <f t="shared" si="52"/>
        <v>#DIV/0!</v>
      </c>
      <c r="X245" s="49" t="e">
        <f t="shared" si="54"/>
        <v>#DIV/0!</v>
      </c>
    </row>
    <row r="246" spans="1:24" x14ac:dyDescent="0.2">
      <c r="A246" s="50">
        <v>43009</v>
      </c>
      <c r="B246" s="35">
        <f t="shared" si="44"/>
        <v>0</v>
      </c>
      <c r="C246" s="35"/>
      <c r="D246" s="35"/>
      <c r="E246" s="35"/>
      <c r="F246" s="35">
        <f t="shared" si="46"/>
        <v>0</v>
      </c>
      <c r="G246" s="36"/>
      <c r="H246" s="150"/>
      <c r="I246" s="18">
        <f t="shared" si="45"/>
        <v>0</v>
      </c>
      <c r="L246" s="20">
        <f t="shared" si="47"/>
        <v>0</v>
      </c>
      <c r="M246" s="18">
        <f t="shared" si="48"/>
        <v>0</v>
      </c>
      <c r="N246" s="18">
        <f t="shared" ref="N246:N272" si="57">M246/12</f>
        <v>0</v>
      </c>
      <c r="P246" s="52">
        <v>43009</v>
      </c>
      <c r="Q246" s="39" t="e">
        <f t="shared" si="53"/>
        <v>#DIV/0!</v>
      </c>
      <c r="R246" s="39">
        <f t="shared" si="49"/>
        <v>0</v>
      </c>
      <c r="S246" s="39" t="e">
        <f t="shared" si="56"/>
        <v>#DIV/0!</v>
      </c>
      <c r="T246" s="39">
        <f t="shared" si="50"/>
        <v>0</v>
      </c>
      <c r="U246" s="39" t="e">
        <f t="shared" si="51"/>
        <v>#DIV/0!</v>
      </c>
      <c r="W246" s="49" t="e">
        <f t="shared" si="52"/>
        <v>#DIV/0!</v>
      </c>
      <c r="X246" s="49" t="e">
        <f t="shared" si="54"/>
        <v>#DIV/0!</v>
      </c>
    </row>
    <row r="247" spans="1:24" x14ac:dyDescent="0.2">
      <c r="A247" s="50">
        <v>43040</v>
      </c>
      <c r="B247" s="35">
        <f t="shared" si="44"/>
        <v>0</v>
      </c>
      <c r="C247" s="35"/>
      <c r="D247" s="35"/>
      <c r="E247" s="35"/>
      <c r="F247" s="35">
        <f t="shared" si="46"/>
        <v>0</v>
      </c>
      <c r="G247" s="36"/>
      <c r="H247" s="150"/>
      <c r="I247" s="18">
        <f t="shared" si="45"/>
        <v>0</v>
      </c>
      <c r="L247" s="20">
        <f t="shared" si="47"/>
        <v>0</v>
      </c>
      <c r="M247" s="18">
        <f t="shared" si="48"/>
        <v>0</v>
      </c>
      <c r="N247" s="18">
        <f t="shared" si="57"/>
        <v>0</v>
      </c>
      <c r="P247" s="52">
        <v>43040</v>
      </c>
      <c r="Q247" s="39" t="e">
        <f t="shared" si="53"/>
        <v>#DIV/0!</v>
      </c>
      <c r="R247" s="39">
        <f t="shared" si="49"/>
        <v>0</v>
      </c>
      <c r="S247" s="39" t="e">
        <f t="shared" si="56"/>
        <v>#DIV/0!</v>
      </c>
      <c r="T247" s="39">
        <f t="shared" si="50"/>
        <v>0</v>
      </c>
      <c r="U247" s="39" t="e">
        <f t="shared" si="51"/>
        <v>#DIV/0!</v>
      </c>
      <c r="W247" s="49" t="e">
        <f t="shared" si="52"/>
        <v>#DIV/0!</v>
      </c>
      <c r="X247" s="49" t="e">
        <f t="shared" si="54"/>
        <v>#DIV/0!</v>
      </c>
    </row>
    <row r="248" spans="1:24" x14ac:dyDescent="0.2">
      <c r="A248" s="50">
        <v>43070</v>
      </c>
      <c r="B248" s="35">
        <f t="shared" si="44"/>
        <v>0</v>
      </c>
      <c r="C248" s="35"/>
      <c r="D248" s="35"/>
      <c r="E248" s="35"/>
      <c r="F248" s="35">
        <f t="shared" si="46"/>
        <v>0</v>
      </c>
      <c r="G248" s="36"/>
      <c r="H248" s="150"/>
      <c r="I248" s="18">
        <f t="shared" si="45"/>
        <v>0</v>
      </c>
      <c r="L248" s="20">
        <f t="shared" si="47"/>
        <v>0</v>
      </c>
      <c r="M248" s="18">
        <f t="shared" si="48"/>
        <v>0</v>
      </c>
      <c r="N248" s="18">
        <f t="shared" si="57"/>
        <v>0</v>
      </c>
      <c r="P248" s="52">
        <v>43070</v>
      </c>
      <c r="Q248" s="39" t="e">
        <f t="shared" si="53"/>
        <v>#DIV/0!</v>
      </c>
      <c r="R248" s="39">
        <f t="shared" si="49"/>
        <v>0</v>
      </c>
      <c r="S248" s="39" t="e">
        <f t="shared" si="56"/>
        <v>#DIV/0!</v>
      </c>
      <c r="T248" s="39">
        <f t="shared" si="50"/>
        <v>0</v>
      </c>
      <c r="U248" s="39" t="e">
        <f t="shared" si="51"/>
        <v>#DIV/0!</v>
      </c>
      <c r="W248" s="49" t="e">
        <f t="shared" si="52"/>
        <v>#DIV/0!</v>
      </c>
      <c r="X248" s="49" t="e">
        <f t="shared" si="54"/>
        <v>#DIV/0!</v>
      </c>
    </row>
    <row r="249" spans="1:24" x14ac:dyDescent="0.2">
      <c r="A249" s="50">
        <v>43101</v>
      </c>
      <c r="B249" s="35">
        <f t="shared" si="44"/>
        <v>0</v>
      </c>
      <c r="C249" s="35"/>
      <c r="D249" s="35"/>
      <c r="E249" s="35"/>
      <c r="F249" s="35">
        <f t="shared" si="46"/>
        <v>0</v>
      </c>
      <c r="G249" s="36"/>
      <c r="H249" s="150"/>
      <c r="I249" s="18">
        <f t="shared" si="45"/>
        <v>0</v>
      </c>
      <c r="L249" s="20">
        <f t="shared" si="47"/>
        <v>0</v>
      </c>
      <c r="M249" s="18">
        <f t="shared" si="48"/>
        <v>0</v>
      </c>
      <c r="N249" s="18">
        <f t="shared" si="57"/>
        <v>0</v>
      </c>
      <c r="P249" s="52">
        <v>43101</v>
      </c>
      <c r="Q249" s="39" t="e">
        <f t="shared" si="53"/>
        <v>#DIV/0!</v>
      </c>
      <c r="R249" s="39">
        <f t="shared" si="49"/>
        <v>0</v>
      </c>
      <c r="S249" s="39" t="e">
        <f t="shared" si="56"/>
        <v>#DIV/0!</v>
      </c>
      <c r="T249" s="39">
        <f t="shared" si="50"/>
        <v>0</v>
      </c>
      <c r="U249" s="39" t="e">
        <f t="shared" si="51"/>
        <v>#DIV/0!</v>
      </c>
      <c r="W249" s="49" t="e">
        <f t="shared" si="52"/>
        <v>#DIV/0!</v>
      </c>
      <c r="X249" s="49" t="e">
        <f t="shared" si="54"/>
        <v>#DIV/0!</v>
      </c>
    </row>
    <row r="250" spans="1:24" x14ac:dyDescent="0.2">
      <c r="A250" s="50">
        <v>43132</v>
      </c>
      <c r="B250" s="35">
        <f t="shared" si="44"/>
        <v>0</v>
      </c>
      <c r="C250" s="35"/>
      <c r="D250" s="35"/>
      <c r="E250" s="35"/>
      <c r="F250" s="35">
        <f t="shared" si="46"/>
        <v>0</v>
      </c>
      <c r="G250" s="36"/>
      <c r="H250" s="150"/>
      <c r="I250" s="18">
        <f t="shared" si="45"/>
        <v>0</v>
      </c>
      <c r="L250" s="20">
        <f t="shared" si="47"/>
        <v>0</v>
      </c>
      <c r="M250" s="18">
        <f t="shared" si="48"/>
        <v>0</v>
      </c>
      <c r="N250" s="18">
        <f t="shared" si="57"/>
        <v>0</v>
      </c>
      <c r="P250" s="52">
        <v>43132</v>
      </c>
      <c r="Q250" s="39" t="e">
        <f t="shared" si="53"/>
        <v>#DIV/0!</v>
      </c>
      <c r="R250" s="39">
        <f t="shared" si="49"/>
        <v>0</v>
      </c>
      <c r="S250" s="39" t="e">
        <f t="shared" si="56"/>
        <v>#DIV/0!</v>
      </c>
      <c r="T250" s="39">
        <f t="shared" si="50"/>
        <v>0</v>
      </c>
      <c r="U250" s="39" t="e">
        <f t="shared" si="51"/>
        <v>#DIV/0!</v>
      </c>
      <c r="W250" s="49" t="e">
        <f t="shared" si="52"/>
        <v>#DIV/0!</v>
      </c>
      <c r="X250" s="49" t="e">
        <f t="shared" si="54"/>
        <v>#DIV/0!</v>
      </c>
    </row>
    <row r="251" spans="1:24" x14ac:dyDescent="0.2">
      <c r="A251" s="50">
        <v>43160</v>
      </c>
      <c r="B251" s="35">
        <f t="shared" si="44"/>
        <v>0</v>
      </c>
      <c r="C251" s="35"/>
      <c r="D251" s="35"/>
      <c r="E251" s="35"/>
      <c r="F251" s="35">
        <f t="shared" si="46"/>
        <v>0</v>
      </c>
      <c r="G251" s="36"/>
      <c r="H251" s="150"/>
      <c r="I251" s="18">
        <f t="shared" si="45"/>
        <v>0</v>
      </c>
      <c r="L251" s="20">
        <f t="shared" si="47"/>
        <v>0</v>
      </c>
      <c r="M251" s="18">
        <f t="shared" si="48"/>
        <v>0</v>
      </c>
      <c r="N251" s="18">
        <f t="shared" si="57"/>
        <v>0</v>
      </c>
      <c r="P251" s="52">
        <v>43160</v>
      </c>
      <c r="Q251" s="39" t="e">
        <f t="shared" si="53"/>
        <v>#DIV/0!</v>
      </c>
      <c r="R251" s="39">
        <f t="shared" si="49"/>
        <v>0</v>
      </c>
      <c r="S251" s="39" t="e">
        <f t="shared" si="56"/>
        <v>#DIV/0!</v>
      </c>
      <c r="T251" s="39">
        <f t="shared" si="50"/>
        <v>0</v>
      </c>
      <c r="U251" s="39" t="e">
        <f t="shared" si="51"/>
        <v>#DIV/0!</v>
      </c>
      <c r="W251" s="49" t="e">
        <f t="shared" si="52"/>
        <v>#DIV/0!</v>
      </c>
      <c r="X251" s="49" t="e">
        <f t="shared" si="54"/>
        <v>#DIV/0!</v>
      </c>
    </row>
    <row r="252" spans="1:24" x14ac:dyDescent="0.2">
      <c r="A252" s="50">
        <v>43191</v>
      </c>
      <c r="B252" s="35">
        <f t="shared" si="44"/>
        <v>0</v>
      </c>
      <c r="C252" s="35"/>
      <c r="D252" s="35"/>
      <c r="E252" s="35"/>
      <c r="F252" s="35">
        <f t="shared" si="46"/>
        <v>0</v>
      </c>
      <c r="G252" s="36"/>
      <c r="H252" s="150"/>
      <c r="I252" s="18">
        <f t="shared" si="45"/>
        <v>0</v>
      </c>
      <c r="L252" s="20">
        <f t="shared" si="47"/>
        <v>0</v>
      </c>
      <c r="M252" s="18">
        <f t="shared" si="48"/>
        <v>0</v>
      </c>
      <c r="N252" s="18">
        <f t="shared" si="57"/>
        <v>0</v>
      </c>
      <c r="P252" s="52">
        <v>43191</v>
      </c>
      <c r="Q252" s="39" t="e">
        <f t="shared" si="53"/>
        <v>#DIV/0!</v>
      </c>
      <c r="R252" s="39">
        <f t="shared" si="49"/>
        <v>0</v>
      </c>
      <c r="S252" s="39" t="e">
        <f t="shared" si="56"/>
        <v>#DIV/0!</v>
      </c>
      <c r="T252" s="39">
        <f t="shared" si="50"/>
        <v>0</v>
      </c>
      <c r="U252" s="39" t="e">
        <f t="shared" si="51"/>
        <v>#DIV/0!</v>
      </c>
      <c r="W252" s="49" t="e">
        <f t="shared" si="52"/>
        <v>#DIV/0!</v>
      </c>
      <c r="X252" s="49" t="e">
        <f t="shared" si="54"/>
        <v>#DIV/0!</v>
      </c>
    </row>
    <row r="253" spans="1:24" x14ac:dyDescent="0.2">
      <c r="A253" s="50">
        <v>43221</v>
      </c>
      <c r="B253" s="35">
        <f t="shared" si="44"/>
        <v>0</v>
      </c>
      <c r="C253" s="35"/>
      <c r="D253" s="35"/>
      <c r="E253" s="35"/>
      <c r="F253" s="35">
        <f t="shared" si="46"/>
        <v>0</v>
      </c>
      <c r="G253" s="36"/>
      <c r="H253" s="150"/>
      <c r="I253" s="18">
        <f t="shared" si="45"/>
        <v>0</v>
      </c>
      <c r="L253" s="20">
        <f t="shared" si="47"/>
        <v>0</v>
      </c>
      <c r="M253" s="18">
        <f t="shared" si="48"/>
        <v>0</v>
      </c>
      <c r="N253" s="18">
        <f t="shared" si="57"/>
        <v>0</v>
      </c>
      <c r="P253" s="52">
        <v>43221</v>
      </c>
      <c r="Q253" s="39" t="e">
        <f t="shared" si="53"/>
        <v>#DIV/0!</v>
      </c>
      <c r="R253" s="39">
        <f t="shared" si="49"/>
        <v>0</v>
      </c>
      <c r="S253" s="39" t="e">
        <f t="shared" si="56"/>
        <v>#DIV/0!</v>
      </c>
      <c r="T253" s="39">
        <f t="shared" si="50"/>
        <v>0</v>
      </c>
      <c r="U253" s="39" t="e">
        <f t="shared" si="51"/>
        <v>#DIV/0!</v>
      </c>
      <c r="W253" s="49" t="e">
        <f t="shared" si="52"/>
        <v>#DIV/0!</v>
      </c>
      <c r="X253" s="49" t="e">
        <f t="shared" si="54"/>
        <v>#DIV/0!</v>
      </c>
    </row>
    <row r="254" spans="1:24" x14ac:dyDescent="0.2">
      <c r="A254" s="50">
        <v>43252</v>
      </c>
      <c r="B254" s="35">
        <f t="shared" si="44"/>
        <v>0</v>
      </c>
      <c r="C254" s="35"/>
      <c r="D254" s="35"/>
      <c r="E254" s="35"/>
      <c r="F254" s="35">
        <f t="shared" si="46"/>
        <v>0</v>
      </c>
      <c r="G254" s="36"/>
      <c r="H254" s="150"/>
      <c r="I254" s="18">
        <f t="shared" si="45"/>
        <v>0</v>
      </c>
      <c r="L254" s="20">
        <f t="shared" si="47"/>
        <v>0</v>
      </c>
      <c r="M254" s="18">
        <f t="shared" si="48"/>
        <v>0</v>
      </c>
      <c r="N254" s="18">
        <f t="shared" si="57"/>
        <v>0</v>
      </c>
      <c r="P254" s="52">
        <v>43252</v>
      </c>
      <c r="Q254" s="39" t="e">
        <f t="shared" si="53"/>
        <v>#DIV/0!</v>
      </c>
      <c r="R254" s="39">
        <f t="shared" si="49"/>
        <v>0</v>
      </c>
      <c r="S254" s="39" t="e">
        <f t="shared" si="56"/>
        <v>#DIV/0!</v>
      </c>
      <c r="T254" s="39">
        <f t="shared" si="50"/>
        <v>0</v>
      </c>
      <c r="U254" s="39" t="e">
        <f t="shared" si="51"/>
        <v>#DIV/0!</v>
      </c>
      <c r="W254" s="49" t="e">
        <f t="shared" si="52"/>
        <v>#DIV/0!</v>
      </c>
      <c r="X254" s="49" t="e">
        <f t="shared" si="54"/>
        <v>#DIV/0!</v>
      </c>
    </row>
    <row r="255" spans="1:24" x14ac:dyDescent="0.2">
      <c r="A255" s="50">
        <v>43282</v>
      </c>
      <c r="B255" s="35">
        <f t="shared" si="44"/>
        <v>0</v>
      </c>
      <c r="C255" s="35"/>
      <c r="D255" s="35"/>
      <c r="E255" s="35"/>
      <c r="F255" s="35">
        <f t="shared" si="46"/>
        <v>0</v>
      </c>
      <c r="G255" s="36"/>
      <c r="H255" s="150"/>
      <c r="I255" s="18">
        <f t="shared" si="45"/>
        <v>0</v>
      </c>
      <c r="L255" s="20">
        <f t="shared" si="47"/>
        <v>0</v>
      </c>
      <c r="M255" s="18">
        <f t="shared" si="48"/>
        <v>0</v>
      </c>
      <c r="N255" s="18">
        <f t="shared" si="57"/>
        <v>0</v>
      </c>
      <c r="P255" s="52">
        <v>43282</v>
      </c>
      <c r="Q255" s="39" t="e">
        <f t="shared" si="53"/>
        <v>#DIV/0!</v>
      </c>
      <c r="R255" s="39">
        <f t="shared" si="49"/>
        <v>0</v>
      </c>
      <c r="S255" s="39" t="e">
        <f t="shared" si="56"/>
        <v>#DIV/0!</v>
      </c>
      <c r="T255" s="39">
        <f t="shared" si="50"/>
        <v>0</v>
      </c>
      <c r="U255" s="39" t="e">
        <f t="shared" si="51"/>
        <v>#DIV/0!</v>
      </c>
      <c r="W255" s="49" t="e">
        <f t="shared" si="52"/>
        <v>#DIV/0!</v>
      </c>
      <c r="X255" s="49" t="e">
        <f t="shared" si="54"/>
        <v>#DIV/0!</v>
      </c>
    </row>
    <row r="256" spans="1:24" x14ac:dyDescent="0.2">
      <c r="A256" s="50">
        <v>43313</v>
      </c>
      <c r="B256" s="35">
        <f t="shared" si="44"/>
        <v>0</v>
      </c>
      <c r="C256" s="35"/>
      <c r="D256" s="35"/>
      <c r="E256" s="35"/>
      <c r="F256" s="35">
        <f t="shared" si="46"/>
        <v>0</v>
      </c>
      <c r="G256" s="36"/>
      <c r="H256" s="150"/>
      <c r="I256" s="18">
        <f t="shared" si="45"/>
        <v>0</v>
      </c>
      <c r="L256" s="20">
        <f t="shared" si="47"/>
        <v>0</v>
      </c>
      <c r="M256" s="18">
        <f t="shared" si="48"/>
        <v>0</v>
      </c>
      <c r="N256" s="18">
        <f t="shared" si="57"/>
        <v>0</v>
      </c>
      <c r="P256" s="52">
        <v>43313</v>
      </c>
      <c r="Q256" s="39" t="e">
        <f t="shared" si="53"/>
        <v>#DIV/0!</v>
      </c>
      <c r="R256" s="39">
        <f t="shared" si="49"/>
        <v>0</v>
      </c>
      <c r="S256" s="39" t="e">
        <f t="shared" si="56"/>
        <v>#DIV/0!</v>
      </c>
      <c r="T256" s="39">
        <f t="shared" si="50"/>
        <v>0</v>
      </c>
      <c r="U256" s="39" t="e">
        <f t="shared" si="51"/>
        <v>#DIV/0!</v>
      </c>
      <c r="W256" s="49" t="e">
        <f t="shared" si="52"/>
        <v>#DIV/0!</v>
      </c>
      <c r="X256" s="49" t="e">
        <f t="shared" si="54"/>
        <v>#DIV/0!</v>
      </c>
    </row>
    <row r="257" spans="1:24" x14ac:dyDescent="0.2">
      <c r="A257" s="50">
        <v>43344</v>
      </c>
      <c r="B257" s="35">
        <f t="shared" si="44"/>
        <v>0</v>
      </c>
      <c r="C257" s="35"/>
      <c r="D257" s="35"/>
      <c r="E257" s="35"/>
      <c r="F257" s="35">
        <f t="shared" si="46"/>
        <v>0</v>
      </c>
      <c r="G257" s="36"/>
      <c r="H257" s="150"/>
      <c r="I257" s="18">
        <f t="shared" si="45"/>
        <v>0</v>
      </c>
      <c r="L257" s="20">
        <f t="shared" si="47"/>
        <v>0</v>
      </c>
      <c r="M257" s="18">
        <f t="shared" si="48"/>
        <v>0</v>
      </c>
      <c r="N257" s="18">
        <f t="shared" si="57"/>
        <v>0</v>
      </c>
      <c r="P257" s="52">
        <v>43344</v>
      </c>
      <c r="Q257" s="39" t="e">
        <f t="shared" si="53"/>
        <v>#DIV/0!</v>
      </c>
      <c r="R257" s="39">
        <f t="shared" si="49"/>
        <v>0</v>
      </c>
      <c r="S257" s="39" t="e">
        <f t="shared" si="56"/>
        <v>#DIV/0!</v>
      </c>
      <c r="T257" s="39">
        <f t="shared" si="50"/>
        <v>0</v>
      </c>
      <c r="U257" s="39" t="e">
        <f t="shared" si="51"/>
        <v>#DIV/0!</v>
      </c>
      <c r="W257" s="49" t="e">
        <f t="shared" si="52"/>
        <v>#DIV/0!</v>
      </c>
      <c r="X257" s="49" t="e">
        <f t="shared" si="54"/>
        <v>#DIV/0!</v>
      </c>
    </row>
    <row r="258" spans="1:24" x14ac:dyDescent="0.2">
      <c r="A258" s="50">
        <v>43374</v>
      </c>
      <c r="B258" s="35">
        <f t="shared" ref="B258:B272" si="58">F257</f>
        <v>0</v>
      </c>
      <c r="C258" s="35"/>
      <c r="D258" s="35"/>
      <c r="E258" s="35"/>
      <c r="F258" s="35">
        <f t="shared" si="46"/>
        <v>0</v>
      </c>
      <c r="G258" s="36"/>
      <c r="H258" s="150"/>
      <c r="I258" s="18">
        <f t="shared" si="45"/>
        <v>0</v>
      </c>
      <c r="L258" s="20">
        <f t="shared" si="47"/>
        <v>0</v>
      </c>
      <c r="M258" s="18">
        <f t="shared" si="48"/>
        <v>0</v>
      </c>
      <c r="N258" s="18">
        <f t="shared" si="57"/>
        <v>0</v>
      </c>
      <c r="P258" s="52">
        <v>43374</v>
      </c>
      <c r="Q258" s="39" t="e">
        <f t="shared" si="53"/>
        <v>#DIV/0!</v>
      </c>
      <c r="R258" s="39">
        <f t="shared" si="49"/>
        <v>0</v>
      </c>
      <c r="S258" s="39" t="e">
        <f t="shared" si="56"/>
        <v>#DIV/0!</v>
      </c>
      <c r="T258" s="39">
        <f t="shared" si="50"/>
        <v>0</v>
      </c>
      <c r="U258" s="39" t="e">
        <f t="shared" si="51"/>
        <v>#DIV/0!</v>
      </c>
      <c r="W258" s="49" t="e">
        <f t="shared" si="52"/>
        <v>#DIV/0!</v>
      </c>
      <c r="X258" s="49" t="e">
        <f t="shared" si="54"/>
        <v>#DIV/0!</v>
      </c>
    </row>
    <row r="259" spans="1:24" x14ac:dyDescent="0.2">
      <c r="A259" s="50">
        <v>43405</v>
      </c>
      <c r="B259" s="35">
        <f t="shared" si="58"/>
        <v>0</v>
      </c>
      <c r="C259" s="35"/>
      <c r="D259" s="35"/>
      <c r="E259" s="35"/>
      <c r="F259" s="35">
        <f t="shared" si="46"/>
        <v>0</v>
      </c>
      <c r="G259" s="36"/>
      <c r="H259" s="150"/>
      <c r="I259" s="18">
        <f t="shared" si="45"/>
        <v>0</v>
      </c>
      <c r="L259" s="20">
        <f t="shared" si="47"/>
        <v>0</v>
      </c>
      <c r="M259" s="18">
        <f t="shared" si="48"/>
        <v>0</v>
      </c>
      <c r="N259" s="18">
        <f t="shared" si="57"/>
        <v>0</v>
      </c>
      <c r="P259" s="52">
        <v>43405</v>
      </c>
      <c r="Q259" s="39" t="e">
        <f t="shared" si="53"/>
        <v>#DIV/0!</v>
      </c>
      <c r="R259" s="39">
        <f t="shared" si="49"/>
        <v>0</v>
      </c>
      <c r="S259" s="39" t="e">
        <f t="shared" si="56"/>
        <v>#DIV/0!</v>
      </c>
      <c r="T259" s="39">
        <f t="shared" si="50"/>
        <v>0</v>
      </c>
      <c r="U259" s="39" t="e">
        <f t="shared" si="51"/>
        <v>#DIV/0!</v>
      </c>
      <c r="W259" s="49" t="e">
        <f t="shared" si="52"/>
        <v>#DIV/0!</v>
      </c>
      <c r="X259" s="49" t="e">
        <f t="shared" si="54"/>
        <v>#DIV/0!</v>
      </c>
    </row>
    <row r="260" spans="1:24" x14ac:dyDescent="0.2">
      <c r="A260" s="50">
        <v>43435</v>
      </c>
      <c r="B260" s="35">
        <f t="shared" si="58"/>
        <v>0</v>
      </c>
      <c r="C260" s="35"/>
      <c r="D260" s="35"/>
      <c r="E260" s="35"/>
      <c r="F260" s="35">
        <f t="shared" si="46"/>
        <v>0</v>
      </c>
      <c r="G260" s="36"/>
      <c r="H260" s="150"/>
      <c r="I260" s="18">
        <f t="shared" si="45"/>
        <v>0</v>
      </c>
      <c r="L260" s="20">
        <f t="shared" si="47"/>
        <v>0</v>
      </c>
      <c r="M260" s="18">
        <f t="shared" si="48"/>
        <v>0</v>
      </c>
      <c r="N260" s="18">
        <f t="shared" si="57"/>
        <v>0</v>
      </c>
      <c r="P260" s="52">
        <v>43435</v>
      </c>
      <c r="Q260" s="39" t="e">
        <f t="shared" si="53"/>
        <v>#DIV/0!</v>
      </c>
      <c r="R260" s="39">
        <f t="shared" si="49"/>
        <v>0</v>
      </c>
      <c r="S260" s="39" t="e">
        <f t="shared" si="56"/>
        <v>#DIV/0!</v>
      </c>
      <c r="T260" s="39">
        <f t="shared" si="50"/>
        <v>0</v>
      </c>
      <c r="U260" s="39" t="e">
        <f t="shared" si="51"/>
        <v>#DIV/0!</v>
      </c>
      <c r="W260" s="49" t="e">
        <f t="shared" si="52"/>
        <v>#DIV/0!</v>
      </c>
      <c r="X260" s="49" t="e">
        <f t="shared" si="54"/>
        <v>#DIV/0!</v>
      </c>
    </row>
    <row r="261" spans="1:24" x14ac:dyDescent="0.2">
      <c r="A261" s="50">
        <v>43466</v>
      </c>
      <c r="B261" s="35">
        <f t="shared" si="58"/>
        <v>0</v>
      </c>
      <c r="C261" s="35"/>
      <c r="D261" s="35"/>
      <c r="E261" s="35"/>
      <c r="F261" s="35">
        <f t="shared" si="46"/>
        <v>0</v>
      </c>
      <c r="G261" s="36"/>
      <c r="H261" s="150"/>
      <c r="I261" s="18">
        <f t="shared" si="45"/>
        <v>0</v>
      </c>
      <c r="L261" s="20">
        <f t="shared" si="47"/>
        <v>0</v>
      </c>
      <c r="M261" s="18">
        <f t="shared" si="48"/>
        <v>0</v>
      </c>
      <c r="N261" s="18">
        <f t="shared" si="57"/>
        <v>0</v>
      </c>
      <c r="P261" s="52">
        <v>43466</v>
      </c>
      <c r="Q261" s="39" t="e">
        <f t="shared" si="53"/>
        <v>#DIV/0!</v>
      </c>
      <c r="R261" s="39">
        <f t="shared" si="49"/>
        <v>0</v>
      </c>
      <c r="S261" s="39" t="e">
        <f t="shared" si="56"/>
        <v>#DIV/0!</v>
      </c>
      <c r="T261" s="39">
        <f t="shared" si="50"/>
        <v>0</v>
      </c>
      <c r="U261" s="39" t="e">
        <f t="shared" si="51"/>
        <v>#DIV/0!</v>
      </c>
      <c r="W261" s="49" t="e">
        <f t="shared" si="52"/>
        <v>#DIV/0!</v>
      </c>
      <c r="X261" s="49" t="e">
        <f t="shared" si="54"/>
        <v>#DIV/0!</v>
      </c>
    </row>
    <row r="262" spans="1:24" x14ac:dyDescent="0.2">
      <c r="A262" s="50">
        <v>43497</v>
      </c>
      <c r="B262" s="35">
        <f t="shared" si="58"/>
        <v>0</v>
      </c>
      <c r="C262" s="35"/>
      <c r="D262" s="35"/>
      <c r="E262" s="35"/>
      <c r="F262" s="35">
        <f t="shared" si="46"/>
        <v>0</v>
      </c>
      <c r="G262" s="36"/>
      <c r="H262" s="150"/>
      <c r="I262" s="18">
        <f t="shared" si="45"/>
        <v>0</v>
      </c>
      <c r="L262" s="20">
        <f t="shared" si="47"/>
        <v>0</v>
      </c>
      <c r="M262" s="18">
        <f t="shared" si="48"/>
        <v>0</v>
      </c>
      <c r="N262" s="18">
        <f t="shared" si="57"/>
        <v>0</v>
      </c>
      <c r="P262" s="52">
        <v>43497</v>
      </c>
      <c r="Q262" s="39" t="e">
        <f t="shared" si="53"/>
        <v>#DIV/0!</v>
      </c>
      <c r="R262" s="39">
        <f t="shared" si="49"/>
        <v>0</v>
      </c>
      <c r="S262" s="39" t="e">
        <f t="shared" si="56"/>
        <v>#DIV/0!</v>
      </c>
      <c r="T262" s="39">
        <f t="shared" si="50"/>
        <v>0</v>
      </c>
      <c r="U262" s="39" t="e">
        <f t="shared" si="51"/>
        <v>#DIV/0!</v>
      </c>
      <c r="W262" s="49" t="e">
        <f t="shared" si="52"/>
        <v>#DIV/0!</v>
      </c>
      <c r="X262" s="49" t="e">
        <f t="shared" si="54"/>
        <v>#DIV/0!</v>
      </c>
    </row>
    <row r="263" spans="1:24" x14ac:dyDescent="0.2">
      <c r="A263" s="50">
        <v>43525</v>
      </c>
      <c r="B263" s="35">
        <f t="shared" si="58"/>
        <v>0</v>
      </c>
      <c r="C263" s="35"/>
      <c r="D263" s="35"/>
      <c r="E263" s="35"/>
      <c r="F263" s="35">
        <f t="shared" si="46"/>
        <v>0</v>
      </c>
      <c r="G263" s="36"/>
      <c r="H263" s="150"/>
      <c r="I263" s="18">
        <f t="shared" si="45"/>
        <v>0</v>
      </c>
      <c r="L263" s="20">
        <f t="shared" si="47"/>
        <v>0</v>
      </c>
      <c r="M263" s="18">
        <f t="shared" si="48"/>
        <v>0</v>
      </c>
      <c r="N263" s="18">
        <f t="shared" si="57"/>
        <v>0</v>
      </c>
      <c r="P263" s="52">
        <v>43525</v>
      </c>
      <c r="Q263" s="39" t="e">
        <f t="shared" si="53"/>
        <v>#DIV/0!</v>
      </c>
      <c r="R263" s="39">
        <f t="shared" si="49"/>
        <v>0</v>
      </c>
      <c r="S263" s="39" t="e">
        <f t="shared" si="56"/>
        <v>#DIV/0!</v>
      </c>
      <c r="T263" s="39">
        <f t="shared" si="50"/>
        <v>0</v>
      </c>
      <c r="U263" s="39" t="e">
        <f t="shared" si="51"/>
        <v>#DIV/0!</v>
      </c>
      <c r="W263" s="49" t="e">
        <f t="shared" si="52"/>
        <v>#DIV/0!</v>
      </c>
      <c r="X263" s="49" t="e">
        <f t="shared" si="54"/>
        <v>#DIV/0!</v>
      </c>
    </row>
    <row r="264" spans="1:24" x14ac:dyDescent="0.2">
      <c r="A264" s="50">
        <v>43556</v>
      </c>
      <c r="B264" s="35">
        <f t="shared" si="58"/>
        <v>0</v>
      </c>
      <c r="C264" s="35"/>
      <c r="D264" s="35"/>
      <c r="E264" s="35"/>
      <c r="F264" s="35">
        <f t="shared" si="46"/>
        <v>0</v>
      </c>
      <c r="G264" s="36"/>
      <c r="H264" s="150"/>
      <c r="I264" s="18">
        <f t="shared" si="45"/>
        <v>0</v>
      </c>
      <c r="L264" s="20">
        <f t="shared" si="47"/>
        <v>0</v>
      </c>
      <c r="M264" s="18">
        <f t="shared" si="48"/>
        <v>0</v>
      </c>
      <c r="N264" s="18">
        <f t="shared" si="57"/>
        <v>0</v>
      </c>
      <c r="P264" s="52">
        <v>43556</v>
      </c>
      <c r="Q264" s="39" t="e">
        <f t="shared" si="53"/>
        <v>#DIV/0!</v>
      </c>
      <c r="R264" s="39">
        <f t="shared" si="49"/>
        <v>0</v>
      </c>
      <c r="S264" s="39" t="e">
        <f t="shared" si="56"/>
        <v>#DIV/0!</v>
      </c>
      <c r="T264" s="39">
        <f t="shared" si="50"/>
        <v>0</v>
      </c>
      <c r="U264" s="39" t="e">
        <f t="shared" si="51"/>
        <v>#DIV/0!</v>
      </c>
      <c r="W264" s="49" t="e">
        <f t="shared" si="52"/>
        <v>#DIV/0!</v>
      </c>
      <c r="X264" s="49" t="e">
        <f t="shared" si="54"/>
        <v>#DIV/0!</v>
      </c>
    </row>
    <row r="265" spans="1:24" x14ac:dyDescent="0.2">
      <c r="A265" s="50">
        <v>43586</v>
      </c>
      <c r="B265" s="35">
        <f t="shared" si="58"/>
        <v>0</v>
      </c>
      <c r="C265" s="35"/>
      <c r="D265" s="35"/>
      <c r="E265" s="35"/>
      <c r="F265" s="35">
        <f t="shared" si="46"/>
        <v>0</v>
      </c>
      <c r="G265" s="36"/>
      <c r="H265" s="150"/>
      <c r="I265" s="18">
        <f t="shared" ref="I265:I272" si="59">H265/12</f>
        <v>0</v>
      </c>
      <c r="L265" s="20">
        <f t="shared" si="47"/>
        <v>0</v>
      </c>
      <c r="M265" s="18">
        <f t="shared" si="48"/>
        <v>0</v>
      </c>
      <c r="N265" s="18">
        <f t="shared" si="57"/>
        <v>0</v>
      </c>
      <c r="P265" s="52">
        <v>43586</v>
      </c>
      <c r="Q265" s="39" t="e">
        <f t="shared" si="53"/>
        <v>#DIV/0!</v>
      </c>
      <c r="R265" s="39">
        <f t="shared" si="49"/>
        <v>0</v>
      </c>
      <c r="S265" s="39" t="e">
        <f t="shared" si="56"/>
        <v>#DIV/0!</v>
      </c>
      <c r="T265" s="39">
        <f t="shared" si="50"/>
        <v>0</v>
      </c>
      <c r="U265" s="39" t="e">
        <f t="shared" si="51"/>
        <v>#DIV/0!</v>
      </c>
      <c r="W265" s="49" t="e">
        <f t="shared" si="52"/>
        <v>#DIV/0!</v>
      </c>
      <c r="X265" s="49" t="e">
        <f t="shared" si="54"/>
        <v>#DIV/0!</v>
      </c>
    </row>
    <row r="266" spans="1:24" x14ac:dyDescent="0.2">
      <c r="A266" s="50">
        <v>43617</v>
      </c>
      <c r="B266" s="35">
        <f t="shared" si="58"/>
        <v>0</v>
      </c>
      <c r="C266" s="35"/>
      <c r="D266" s="35"/>
      <c r="E266" s="35"/>
      <c r="F266" s="35">
        <f t="shared" ref="F266:F272" si="60">B266+C266+D266+E266</f>
        <v>0</v>
      </c>
      <c r="G266" s="36"/>
      <c r="H266" s="150"/>
      <c r="I266" s="18">
        <f t="shared" si="59"/>
        <v>0</v>
      </c>
      <c r="L266" s="20">
        <f t="shared" ref="L266:L272" si="61">POWER(1+N266,12)-1</f>
        <v>0</v>
      </c>
      <c r="M266" s="18">
        <f t="shared" ref="M266:M272" si="62">K266/100+$K$8</f>
        <v>0</v>
      </c>
      <c r="N266" s="18">
        <f t="shared" si="57"/>
        <v>0</v>
      </c>
      <c r="P266" s="52">
        <v>43617</v>
      </c>
      <c r="Q266" s="39" t="e">
        <f t="shared" si="53"/>
        <v>#DIV/0!</v>
      </c>
      <c r="R266" s="39">
        <f t="shared" ref="R266:R272" si="63">C266</f>
        <v>0</v>
      </c>
      <c r="S266" s="39" t="e">
        <f t="shared" si="56"/>
        <v>#DIV/0!</v>
      </c>
      <c r="T266" s="39">
        <f t="shared" ref="T266:T272" si="64">E266</f>
        <v>0</v>
      </c>
      <c r="U266" s="39" t="e">
        <f t="shared" ref="U266:U272" si="65">Q266+R266+S266+T266</f>
        <v>#DIV/0!</v>
      </c>
      <c r="W266" s="49" t="e">
        <f t="shared" ref="W266:W272" si="66">D266-S266</f>
        <v>#DIV/0!</v>
      </c>
      <c r="X266" s="49" t="e">
        <f t="shared" si="54"/>
        <v>#DIV/0!</v>
      </c>
    </row>
    <row r="267" spans="1:24" x14ac:dyDescent="0.2">
      <c r="A267" s="50">
        <v>43647</v>
      </c>
      <c r="B267" s="35">
        <f t="shared" si="58"/>
        <v>0</v>
      </c>
      <c r="C267" s="35"/>
      <c r="D267" s="35"/>
      <c r="E267" s="35"/>
      <c r="F267" s="35">
        <f t="shared" si="60"/>
        <v>0</v>
      </c>
      <c r="G267" s="36"/>
      <c r="H267" s="150"/>
      <c r="I267" s="18">
        <f t="shared" si="59"/>
        <v>0</v>
      </c>
      <c r="L267" s="20">
        <f t="shared" si="61"/>
        <v>0</v>
      </c>
      <c r="M267" s="18">
        <f t="shared" si="62"/>
        <v>0</v>
      </c>
      <c r="N267" s="18">
        <f t="shared" si="57"/>
        <v>0</v>
      </c>
      <c r="P267" s="52">
        <v>43647</v>
      </c>
      <c r="Q267" s="39" t="e">
        <f t="shared" ref="Q267:Q272" si="67">U266</f>
        <v>#DIV/0!</v>
      </c>
      <c r="R267" s="39">
        <f t="shared" si="63"/>
        <v>0</v>
      </c>
      <c r="S267" s="39" t="e">
        <f t="shared" si="56"/>
        <v>#DIV/0!</v>
      </c>
      <c r="T267" s="39">
        <f t="shared" si="64"/>
        <v>0</v>
      </c>
      <c r="U267" s="39" t="e">
        <f t="shared" si="65"/>
        <v>#DIV/0!</v>
      </c>
      <c r="W267" s="49" t="e">
        <f t="shared" si="66"/>
        <v>#DIV/0!</v>
      </c>
      <c r="X267" s="49" t="e">
        <f t="shared" si="54"/>
        <v>#DIV/0!</v>
      </c>
    </row>
    <row r="268" spans="1:24" x14ac:dyDescent="0.2">
      <c r="A268" s="50">
        <v>43678</v>
      </c>
      <c r="B268" s="35">
        <f t="shared" si="58"/>
        <v>0</v>
      </c>
      <c r="C268" s="35"/>
      <c r="D268" s="35"/>
      <c r="E268" s="35"/>
      <c r="F268" s="35">
        <f t="shared" si="60"/>
        <v>0</v>
      </c>
      <c r="G268" s="36"/>
      <c r="H268" s="150"/>
      <c r="I268" s="18">
        <f t="shared" si="59"/>
        <v>0</v>
      </c>
      <c r="L268" s="20">
        <f t="shared" si="61"/>
        <v>0</v>
      </c>
      <c r="M268" s="18">
        <f t="shared" si="62"/>
        <v>0</v>
      </c>
      <c r="N268" s="18">
        <f t="shared" si="57"/>
        <v>0</v>
      </c>
      <c r="P268" s="52">
        <v>43678</v>
      </c>
      <c r="Q268" s="39" t="e">
        <f t="shared" si="67"/>
        <v>#DIV/0!</v>
      </c>
      <c r="R268" s="39">
        <f t="shared" si="63"/>
        <v>0</v>
      </c>
      <c r="S268" s="39" t="e">
        <f t="shared" si="56"/>
        <v>#DIV/0!</v>
      </c>
      <c r="T268" s="39">
        <f t="shared" si="64"/>
        <v>0</v>
      </c>
      <c r="U268" s="39" t="e">
        <f t="shared" si="65"/>
        <v>#DIV/0!</v>
      </c>
      <c r="W268" s="49" t="e">
        <f t="shared" si="66"/>
        <v>#DIV/0!</v>
      </c>
      <c r="X268" s="49" t="e">
        <f t="shared" si="54"/>
        <v>#DIV/0!</v>
      </c>
    </row>
    <row r="269" spans="1:24" x14ac:dyDescent="0.2">
      <c r="A269" s="50">
        <v>43709</v>
      </c>
      <c r="B269" s="35">
        <f t="shared" si="58"/>
        <v>0</v>
      </c>
      <c r="C269" s="35"/>
      <c r="D269" s="35"/>
      <c r="E269" s="35"/>
      <c r="F269" s="35">
        <f t="shared" si="60"/>
        <v>0</v>
      </c>
      <c r="G269" s="36"/>
      <c r="H269" s="150"/>
      <c r="I269" s="18">
        <f t="shared" si="59"/>
        <v>0</v>
      </c>
      <c r="L269" s="20">
        <f t="shared" si="61"/>
        <v>0</v>
      </c>
      <c r="M269" s="18">
        <f t="shared" si="62"/>
        <v>0</v>
      </c>
      <c r="N269" s="18">
        <f t="shared" si="57"/>
        <v>0</v>
      </c>
      <c r="P269" s="52">
        <v>43709</v>
      </c>
      <c r="Q269" s="39" t="e">
        <f t="shared" si="67"/>
        <v>#DIV/0!</v>
      </c>
      <c r="R269" s="39">
        <f t="shared" si="63"/>
        <v>0</v>
      </c>
      <c r="S269" s="39" t="e">
        <f t="shared" si="56"/>
        <v>#DIV/0!</v>
      </c>
      <c r="T269" s="39">
        <f t="shared" si="64"/>
        <v>0</v>
      </c>
      <c r="U269" s="39" t="e">
        <f t="shared" si="65"/>
        <v>#DIV/0!</v>
      </c>
      <c r="W269" s="49" t="e">
        <f t="shared" si="66"/>
        <v>#DIV/0!</v>
      </c>
      <c r="X269" s="49" t="e">
        <f t="shared" ref="X269:X272" si="68">X268+W269</f>
        <v>#DIV/0!</v>
      </c>
    </row>
    <row r="270" spans="1:24" x14ac:dyDescent="0.2">
      <c r="A270" s="50">
        <v>43739</v>
      </c>
      <c r="B270" s="35">
        <f t="shared" si="58"/>
        <v>0</v>
      </c>
      <c r="C270" s="35"/>
      <c r="D270" s="35"/>
      <c r="E270" s="35"/>
      <c r="F270" s="35">
        <f t="shared" si="60"/>
        <v>0</v>
      </c>
      <c r="G270" s="36"/>
      <c r="H270" s="150"/>
      <c r="I270" s="18">
        <f t="shared" si="59"/>
        <v>0</v>
      </c>
      <c r="L270" s="20">
        <f t="shared" si="61"/>
        <v>0</v>
      </c>
      <c r="M270" s="18">
        <f t="shared" si="62"/>
        <v>0</v>
      </c>
      <c r="N270" s="18">
        <f t="shared" si="57"/>
        <v>0</v>
      </c>
      <c r="P270" s="52">
        <v>43739</v>
      </c>
      <c r="Q270" s="39" t="e">
        <f t="shared" si="67"/>
        <v>#DIV/0!</v>
      </c>
      <c r="R270" s="39">
        <f t="shared" si="63"/>
        <v>0</v>
      </c>
      <c r="S270" s="39" t="e">
        <f t="shared" si="56"/>
        <v>#DIV/0!</v>
      </c>
      <c r="T270" s="39">
        <f t="shared" si="64"/>
        <v>0</v>
      </c>
      <c r="U270" s="39" t="e">
        <f t="shared" si="65"/>
        <v>#DIV/0!</v>
      </c>
      <c r="W270" s="49" t="e">
        <f t="shared" si="66"/>
        <v>#DIV/0!</v>
      </c>
      <c r="X270" s="49" t="e">
        <f t="shared" si="68"/>
        <v>#DIV/0!</v>
      </c>
    </row>
    <row r="271" spans="1:24" x14ac:dyDescent="0.2">
      <c r="A271" s="50">
        <v>43770</v>
      </c>
      <c r="B271" s="35">
        <f t="shared" si="58"/>
        <v>0</v>
      </c>
      <c r="C271" s="35"/>
      <c r="D271" s="35"/>
      <c r="E271" s="35"/>
      <c r="F271" s="35">
        <f t="shared" si="60"/>
        <v>0</v>
      </c>
      <c r="G271" s="36"/>
      <c r="H271" s="150"/>
      <c r="I271" s="18">
        <f t="shared" si="59"/>
        <v>0</v>
      </c>
      <c r="L271" s="20">
        <f t="shared" si="61"/>
        <v>0</v>
      </c>
      <c r="M271" s="18">
        <f t="shared" si="62"/>
        <v>0</v>
      </c>
      <c r="N271" s="18">
        <f t="shared" si="57"/>
        <v>0</v>
      </c>
      <c r="P271" s="52">
        <v>43770</v>
      </c>
      <c r="Q271" s="39" t="e">
        <f t="shared" si="67"/>
        <v>#DIV/0!</v>
      </c>
      <c r="R271" s="39">
        <f t="shared" si="63"/>
        <v>0</v>
      </c>
      <c r="S271" s="39" t="e">
        <f t="shared" si="56"/>
        <v>#DIV/0!</v>
      </c>
      <c r="T271" s="39">
        <f t="shared" si="64"/>
        <v>0</v>
      </c>
      <c r="U271" s="39" t="e">
        <f t="shared" si="65"/>
        <v>#DIV/0!</v>
      </c>
      <c r="W271" s="49" t="e">
        <f t="shared" si="66"/>
        <v>#DIV/0!</v>
      </c>
      <c r="X271" s="49" t="e">
        <f t="shared" si="68"/>
        <v>#DIV/0!</v>
      </c>
    </row>
    <row r="272" spans="1:24" x14ac:dyDescent="0.2">
      <c r="A272" s="47">
        <v>43800</v>
      </c>
      <c r="B272" s="35">
        <f t="shared" si="58"/>
        <v>0</v>
      </c>
      <c r="C272" s="35"/>
      <c r="D272" s="35"/>
      <c r="E272" s="35"/>
      <c r="F272" s="35">
        <f t="shared" si="60"/>
        <v>0</v>
      </c>
      <c r="G272" s="36"/>
      <c r="H272" s="150"/>
      <c r="I272" s="18">
        <f t="shared" si="59"/>
        <v>0</v>
      </c>
      <c r="L272" s="20">
        <f t="shared" si="61"/>
        <v>0</v>
      </c>
      <c r="M272" s="18">
        <f t="shared" si="62"/>
        <v>0</v>
      </c>
      <c r="N272" s="18">
        <f t="shared" si="57"/>
        <v>0</v>
      </c>
      <c r="P272" s="48">
        <v>43800</v>
      </c>
      <c r="Q272" s="39" t="e">
        <f t="shared" si="67"/>
        <v>#DIV/0!</v>
      </c>
      <c r="R272" s="39">
        <f t="shared" si="63"/>
        <v>0</v>
      </c>
      <c r="S272" s="39" t="e">
        <f t="shared" si="56"/>
        <v>#DIV/0!</v>
      </c>
      <c r="T272" s="39">
        <f t="shared" si="64"/>
        <v>0</v>
      </c>
      <c r="U272" s="39" t="e">
        <f t="shared" si="65"/>
        <v>#DIV/0!</v>
      </c>
      <c r="W272" s="49" t="e">
        <f t="shared" si="66"/>
        <v>#DIV/0!</v>
      </c>
      <c r="X272" s="49" t="e">
        <f t="shared" si="68"/>
        <v>#DIV/0!</v>
      </c>
    </row>
    <row r="273" spans="1:23" x14ac:dyDescent="0.2">
      <c r="A273" s="34"/>
      <c r="B273" s="35"/>
      <c r="C273" s="35"/>
      <c r="D273" s="35"/>
      <c r="E273" s="35"/>
      <c r="F273" s="35"/>
      <c r="G273" s="36"/>
      <c r="P273" s="57"/>
      <c r="Q273" s="57"/>
      <c r="R273" s="57"/>
      <c r="S273" s="57"/>
      <c r="T273" s="57"/>
      <c r="U273" s="57"/>
    </row>
    <row r="274" spans="1:23" x14ac:dyDescent="0.2">
      <c r="A274" s="59"/>
      <c r="B274" s="83">
        <f>F9</f>
        <v>0</v>
      </c>
      <c r="C274" s="83">
        <f>SUM(C10:C272)</f>
        <v>0</v>
      </c>
      <c r="D274" s="83">
        <f>SUM(D10:D272)</f>
        <v>0</v>
      </c>
      <c r="E274" s="83">
        <f>SUM(E10:E272)</f>
        <v>0</v>
      </c>
      <c r="F274" s="83">
        <f>SUM(B274:E274)</f>
        <v>0</v>
      </c>
      <c r="G274" s="69" t="s">
        <v>19</v>
      </c>
      <c r="H274" s="66"/>
      <c r="I274" s="60"/>
      <c r="J274" s="64"/>
      <c r="K274" s="60"/>
      <c r="L274" s="68"/>
      <c r="M274" s="66"/>
      <c r="N274" s="60"/>
      <c r="O274" s="60"/>
      <c r="P274" s="60"/>
      <c r="Q274" s="83">
        <f>Q10</f>
        <v>0</v>
      </c>
      <c r="R274" s="83">
        <f>SUM(R10:R272)</f>
        <v>0</v>
      </c>
      <c r="S274" s="83" t="e">
        <f>SUM(S10:S272)</f>
        <v>#DIV/0!</v>
      </c>
      <c r="T274" s="83">
        <f>SUM(T10:T272)</f>
        <v>0</v>
      </c>
      <c r="U274" s="83" t="e">
        <f>SUM(Q274:T274)</f>
        <v>#DIV/0!</v>
      </c>
      <c r="V274" s="86"/>
      <c r="W274" s="87" t="e">
        <f>SUM(W10:W272)</f>
        <v>#DIV/0!</v>
      </c>
    </row>
    <row r="275" spans="1:23" x14ac:dyDescent="0.2">
      <c r="A275" s="59"/>
      <c r="B275" s="58"/>
      <c r="C275" s="58"/>
      <c r="D275" s="58"/>
      <c r="E275" s="58"/>
      <c r="F275" s="58"/>
      <c r="G275" s="60"/>
      <c r="H275" s="66"/>
      <c r="I275" s="60"/>
      <c r="J275" s="64"/>
      <c r="K275" s="60"/>
      <c r="L275" s="68"/>
      <c r="M275" s="66"/>
      <c r="N275" s="60"/>
      <c r="O275" s="60"/>
      <c r="P275" s="60"/>
      <c r="Q275" s="60"/>
      <c r="R275" s="60"/>
      <c r="S275" s="60"/>
      <c r="T275" s="60"/>
      <c r="U275" s="60"/>
      <c r="V275" s="60"/>
      <c r="W275" s="71"/>
    </row>
    <row r="276" spans="1:23" x14ac:dyDescent="0.2">
      <c r="A276" s="59"/>
      <c r="B276" s="58"/>
      <c r="C276" s="58"/>
      <c r="D276" s="58"/>
      <c r="E276" s="58"/>
      <c r="F276" s="58"/>
      <c r="G276" s="60"/>
      <c r="H276" s="66"/>
      <c r="I276" s="60"/>
      <c r="J276" s="64"/>
      <c r="K276" s="60"/>
      <c r="L276" s="68"/>
      <c r="M276" s="66"/>
      <c r="N276" s="60"/>
      <c r="O276" s="60"/>
      <c r="P276" s="60"/>
      <c r="Q276" s="60"/>
      <c r="R276" s="60"/>
      <c r="S276" s="60"/>
      <c r="T276" s="60"/>
      <c r="U276" s="60"/>
      <c r="V276" s="60"/>
      <c r="W276" s="64"/>
    </row>
    <row r="277" spans="1:23" ht="17" thickBot="1" x14ac:dyDescent="0.25">
      <c r="A277" s="59"/>
      <c r="B277" s="58"/>
      <c r="C277" s="58"/>
      <c r="D277" s="58"/>
      <c r="E277" s="58"/>
      <c r="F277" s="58"/>
      <c r="G277" s="60"/>
      <c r="H277" s="66"/>
      <c r="I277" s="60"/>
      <c r="J277" s="64"/>
      <c r="K277" s="60"/>
      <c r="L277" s="68"/>
      <c r="M277" s="66"/>
      <c r="N277" s="60"/>
      <c r="O277" s="60"/>
      <c r="P277" s="60"/>
      <c r="Q277" s="60"/>
      <c r="R277" s="60"/>
      <c r="S277" s="60"/>
      <c r="T277" s="60"/>
      <c r="U277" s="60"/>
      <c r="V277" s="60"/>
      <c r="W277" s="64"/>
    </row>
    <row r="278" spans="1:23" ht="17" thickTop="1" x14ac:dyDescent="0.2">
      <c r="A278" s="59"/>
      <c r="B278" s="58"/>
      <c r="C278" s="58"/>
      <c r="D278" s="58"/>
      <c r="E278" s="58"/>
      <c r="F278" s="58"/>
      <c r="G278" s="60"/>
      <c r="H278" s="66"/>
      <c r="I278" s="60"/>
      <c r="J278" s="64"/>
      <c r="K278" s="60"/>
      <c r="L278" s="68"/>
      <c r="M278" s="66"/>
      <c r="N278" s="60"/>
      <c r="O278" s="60"/>
      <c r="P278" s="60"/>
      <c r="Q278" s="60"/>
      <c r="R278" s="60"/>
      <c r="S278" s="72" t="s">
        <v>20</v>
      </c>
      <c r="T278" s="73"/>
      <c r="U278" s="85" t="e">
        <f>W274</f>
        <v>#DIV/0!</v>
      </c>
      <c r="V278" s="60"/>
      <c r="W278" s="64"/>
    </row>
    <row r="279" spans="1:23" ht="17" thickBot="1" x14ac:dyDescent="0.25">
      <c r="A279" s="59"/>
      <c r="B279" s="58"/>
      <c r="C279" s="58"/>
      <c r="D279" s="58"/>
      <c r="E279" s="58"/>
      <c r="F279" s="58"/>
      <c r="G279" s="60"/>
      <c r="H279" s="66"/>
      <c r="I279" s="60"/>
      <c r="J279" s="64"/>
      <c r="K279" s="60"/>
      <c r="L279" s="68"/>
      <c r="M279" s="66"/>
      <c r="N279" s="60"/>
      <c r="O279" s="60"/>
      <c r="P279" s="60"/>
      <c r="Q279" s="60"/>
      <c r="R279" s="60"/>
      <c r="S279" s="74"/>
      <c r="T279" s="75"/>
      <c r="U279" s="76"/>
      <c r="V279" s="60"/>
      <c r="W279" s="64"/>
    </row>
    <row r="280" spans="1:23" ht="17" thickTop="1" x14ac:dyDescent="0.2">
      <c r="A280" s="59"/>
      <c r="B280" s="58"/>
      <c r="C280" s="58"/>
      <c r="D280" s="58"/>
      <c r="E280" s="58"/>
      <c r="F280" s="58"/>
      <c r="G280" s="60"/>
      <c r="H280" s="66"/>
      <c r="I280" s="60"/>
      <c r="J280" s="64"/>
      <c r="K280" s="60"/>
      <c r="L280" s="68"/>
      <c r="M280" s="66"/>
      <c r="N280" s="60"/>
      <c r="O280" s="60"/>
      <c r="P280" s="60"/>
      <c r="Q280" s="60"/>
      <c r="R280" s="60"/>
      <c r="S280" s="60"/>
      <c r="T280" s="60"/>
      <c r="U280" s="60"/>
      <c r="V280" s="60"/>
      <c r="W280" s="64"/>
    </row>
    <row r="282" spans="1:23" x14ac:dyDescent="0.2">
      <c r="A282" s="14" t="s">
        <v>35</v>
      </c>
      <c r="B282" s="143" t="s">
        <v>36</v>
      </c>
    </row>
  </sheetData>
  <sheetProtection algorithmName="SHA-512" hashValue="svqMzpw+qN9MV8O7aAaYsgV/Y5kqPmiC8UBTTrKYuYJhOyLCqqivHEjgH9DPNdsUxl5PbXo+hqQQJKvVu+i6Cw==" saltValue="f5btiDbvk0PzjvWFouCn2w==" spinCount="100000" sheet="1" objects="1" scenarios="1" deleteRows="0"/>
  <mergeCells count="1">
    <mergeCell ref="H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1315-4D62-5E4B-B474-D466AEE04E84}">
  <dimension ref="A1:C267"/>
  <sheetViews>
    <sheetView workbookViewId="0">
      <selection activeCell="I17" sqref="I17"/>
    </sheetView>
  </sheetViews>
  <sheetFormatPr baseColWidth="10" defaultRowHeight="16" x14ac:dyDescent="0.2"/>
  <cols>
    <col min="2" max="2" width="12.5" customWidth="1"/>
    <col min="3" max="3" width="19" customWidth="1"/>
  </cols>
  <sheetData>
    <row r="1" spans="1:3" x14ac:dyDescent="0.2">
      <c r="A1" s="14" t="s">
        <v>35</v>
      </c>
      <c r="B1" s="143" t="s">
        <v>36</v>
      </c>
    </row>
    <row r="3" spans="1:3" x14ac:dyDescent="0.2">
      <c r="A3" t="s">
        <v>0</v>
      </c>
      <c r="B3" s="2" t="s">
        <v>29</v>
      </c>
      <c r="C3" s="1" t="s">
        <v>30</v>
      </c>
    </row>
    <row r="4" spans="1:3" x14ac:dyDescent="0.2">
      <c r="A4" s="3">
        <v>35796</v>
      </c>
      <c r="B4">
        <v>7.8299999999999992</v>
      </c>
    </row>
    <row r="5" spans="1:3" x14ac:dyDescent="0.2">
      <c r="A5" s="4">
        <v>35827</v>
      </c>
      <c r="B5">
        <v>7.8100000000000005</v>
      </c>
    </row>
    <row r="6" spans="1:3" x14ac:dyDescent="0.2">
      <c r="A6" s="3">
        <v>35855</v>
      </c>
      <c r="B6">
        <v>7.7700000000000005</v>
      </c>
    </row>
    <row r="7" spans="1:3" x14ac:dyDescent="0.2">
      <c r="A7" s="3">
        <v>35886</v>
      </c>
      <c r="B7">
        <v>8.3000000000000007</v>
      </c>
    </row>
    <row r="8" spans="1:3" x14ac:dyDescent="0.2">
      <c r="A8" s="3">
        <v>35916</v>
      </c>
      <c r="B8">
        <v>8.27</v>
      </c>
    </row>
    <row r="9" spans="1:3" x14ac:dyDescent="0.2">
      <c r="A9" s="3">
        <v>35947</v>
      </c>
      <c r="B9">
        <v>7.870000000000001</v>
      </c>
    </row>
    <row r="10" spans="1:3" x14ac:dyDescent="0.2">
      <c r="A10" s="3">
        <v>35977</v>
      </c>
      <c r="B10">
        <v>8.3099999999999987</v>
      </c>
    </row>
    <row r="11" spans="1:3" x14ac:dyDescent="0.2">
      <c r="A11" s="3">
        <v>36008</v>
      </c>
      <c r="B11">
        <v>8.1</v>
      </c>
    </row>
    <row r="12" spans="1:3" x14ac:dyDescent="0.2">
      <c r="A12" s="3">
        <v>36039</v>
      </c>
      <c r="B12">
        <v>8.1199999999999992</v>
      </c>
    </row>
    <row r="13" spans="1:3" x14ac:dyDescent="0.2">
      <c r="A13" s="3">
        <v>36069</v>
      </c>
      <c r="B13">
        <v>7.870000000000001</v>
      </c>
    </row>
    <row r="14" spans="1:3" x14ac:dyDescent="0.2">
      <c r="A14" s="3">
        <v>36100</v>
      </c>
      <c r="B14">
        <v>7.64</v>
      </c>
    </row>
    <row r="15" spans="1:3" x14ac:dyDescent="0.2">
      <c r="A15" s="3">
        <v>36130</v>
      </c>
      <c r="B15">
        <v>7.86</v>
      </c>
    </row>
    <row r="16" spans="1:3" x14ac:dyDescent="0.2">
      <c r="A16" s="3">
        <v>36161</v>
      </c>
      <c r="B16">
        <v>7.5200000000000005</v>
      </c>
      <c r="C16" s="5">
        <v>3.137428571428571</v>
      </c>
    </row>
    <row r="17" spans="1:3" x14ac:dyDescent="0.2">
      <c r="A17" s="3">
        <v>36192</v>
      </c>
      <c r="B17">
        <v>7.61</v>
      </c>
      <c r="C17" s="5">
        <v>3.09335</v>
      </c>
    </row>
    <row r="18" spans="1:3" x14ac:dyDescent="0.2">
      <c r="A18" s="3">
        <v>36220</v>
      </c>
      <c r="B18">
        <v>7.2499999999999991</v>
      </c>
      <c r="C18" s="5">
        <v>3.0466956521739128</v>
      </c>
    </row>
    <row r="19" spans="1:3" x14ac:dyDescent="0.2">
      <c r="A19" s="3">
        <v>36251</v>
      </c>
      <c r="B19">
        <v>7.1800000000000006</v>
      </c>
      <c r="C19" s="5">
        <v>2.6964545454545461</v>
      </c>
    </row>
    <row r="20" spans="1:3" x14ac:dyDescent="0.2">
      <c r="A20" s="3">
        <v>36281</v>
      </c>
      <c r="B20">
        <v>7.0000000000000009</v>
      </c>
      <c r="C20" s="5">
        <v>2.5789523809523818</v>
      </c>
    </row>
    <row r="21" spans="1:3" x14ac:dyDescent="0.2">
      <c r="A21" s="3">
        <v>36312</v>
      </c>
      <c r="B21">
        <v>7.24</v>
      </c>
      <c r="C21" s="5">
        <v>2.6266818181818183</v>
      </c>
    </row>
    <row r="22" spans="1:3" x14ac:dyDescent="0.2">
      <c r="A22" s="3">
        <v>36342</v>
      </c>
      <c r="B22">
        <v>7.16</v>
      </c>
      <c r="C22" s="5">
        <v>2.6764545454545452</v>
      </c>
    </row>
    <row r="23" spans="1:3" x14ac:dyDescent="0.2">
      <c r="A23" s="3">
        <v>36373</v>
      </c>
      <c r="B23">
        <v>7.19</v>
      </c>
      <c r="C23" s="5">
        <v>2.695045454545455</v>
      </c>
    </row>
    <row r="24" spans="1:3" x14ac:dyDescent="0.2">
      <c r="A24" s="3">
        <v>36404</v>
      </c>
      <c r="B24">
        <v>6.97</v>
      </c>
      <c r="C24" s="5">
        <v>2.726681818181818</v>
      </c>
    </row>
    <row r="25" spans="1:3" x14ac:dyDescent="0.2">
      <c r="A25" s="3">
        <v>36434</v>
      </c>
      <c r="B25">
        <v>7.1400000000000006</v>
      </c>
      <c r="C25" s="5">
        <v>3.3756666666666666</v>
      </c>
    </row>
    <row r="26" spans="1:3" x14ac:dyDescent="0.2">
      <c r="A26" s="3">
        <v>36465</v>
      </c>
      <c r="B26">
        <v>7.19</v>
      </c>
      <c r="C26" s="5">
        <v>3.467681818181819</v>
      </c>
    </row>
    <row r="27" spans="1:3" x14ac:dyDescent="0.2">
      <c r="A27" s="3">
        <v>36495</v>
      </c>
      <c r="B27">
        <v>7.19</v>
      </c>
      <c r="C27" s="5">
        <v>3.446045454545454</v>
      </c>
    </row>
    <row r="28" spans="1:3" x14ac:dyDescent="0.2">
      <c r="A28" s="3">
        <v>36526</v>
      </c>
      <c r="B28">
        <v>7.5399999999999991</v>
      </c>
      <c r="C28" s="5">
        <v>3.3431428571428574</v>
      </c>
    </row>
    <row r="29" spans="1:3" x14ac:dyDescent="0.2">
      <c r="A29" s="3">
        <v>36557</v>
      </c>
      <c r="B29">
        <v>7.6</v>
      </c>
      <c r="C29" s="5">
        <v>3.5367619047619052</v>
      </c>
    </row>
    <row r="30" spans="1:3" x14ac:dyDescent="0.2">
      <c r="A30" s="3">
        <v>36586</v>
      </c>
      <c r="B30">
        <v>7.76</v>
      </c>
      <c r="C30" s="5">
        <v>3.7470434782608693</v>
      </c>
    </row>
    <row r="31" spans="1:3" x14ac:dyDescent="0.2">
      <c r="A31" s="3">
        <v>36617</v>
      </c>
      <c r="B31">
        <v>7.580000000000001</v>
      </c>
      <c r="C31" s="5">
        <v>3.9290500000000002</v>
      </c>
    </row>
    <row r="32" spans="1:3" x14ac:dyDescent="0.2">
      <c r="A32" s="3">
        <v>36647</v>
      </c>
      <c r="B32">
        <v>7.75</v>
      </c>
      <c r="C32" s="5">
        <v>4.3620454545454557</v>
      </c>
    </row>
    <row r="33" spans="1:3" x14ac:dyDescent="0.2">
      <c r="A33" s="3">
        <v>36678</v>
      </c>
      <c r="B33">
        <v>7.85</v>
      </c>
      <c r="C33" s="5">
        <v>4.5017272727272726</v>
      </c>
    </row>
    <row r="34" spans="1:3" x14ac:dyDescent="0.2">
      <c r="A34" s="3">
        <v>36708</v>
      </c>
      <c r="B34">
        <v>7.99</v>
      </c>
      <c r="C34" s="5">
        <v>4.5829047619047616</v>
      </c>
    </row>
    <row r="35" spans="1:3" x14ac:dyDescent="0.2">
      <c r="A35" s="3">
        <v>36739</v>
      </c>
      <c r="B35">
        <v>7.9</v>
      </c>
      <c r="C35" s="5">
        <v>4.7770869565217389</v>
      </c>
    </row>
    <row r="36" spans="1:3" x14ac:dyDescent="0.2">
      <c r="A36" s="3">
        <v>36770</v>
      </c>
      <c r="B36">
        <v>8.2900000000000009</v>
      </c>
      <c r="C36" s="5">
        <v>4.8528095238095244</v>
      </c>
    </row>
    <row r="37" spans="1:3" x14ac:dyDescent="0.2">
      <c r="A37" s="3">
        <v>36800</v>
      </c>
      <c r="B37">
        <v>8.6900000000000013</v>
      </c>
      <c r="C37" s="5">
        <v>5.0412727272727276</v>
      </c>
    </row>
    <row r="38" spans="1:3" x14ac:dyDescent="0.2">
      <c r="A38" s="3">
        <v>36831</v>
      </c>
      <c r="B38">
        <v>8.7200000000000006</v>
      </c>
      <c r="C38" s="5">
        <v>5.091954545454545</v>
      </c>
    </row>
    <row r="39" spans="1:3" x14ac:dyDescent="0.2">
      <c r="A39" s="3">
        <v>36861</v>
      </c>
      <c r="B39">
        <v>8.81</v>
      </c>
      <c r="C39" s="5">
        <v>4.9391578947368417</v>
      </c>
    </row>
    <row r="40" spans="1:3" x14ac:dyDescent="0.2">
      <c r="A40" s="3">
        <v>36892</v>
      </c>
      <c r="B40">
        <v>8.5400000000000009</v>
      </c>
      <c r="C40" s="5">
        <v>4.7707272727272718</v>
      </c>
    </row>
    <row r="41" spans="1:3" x14ac:dyDescent="0.2">
      <c r="A41" s="3">
        <v>36923</v>
      </c>
      <c r="B41">
        <v>8.5</v>
      </c>
      <c r="C41" s="5">
        <v>4.7557999999999989</v>
      </c>
    </row>
    <row r="42" spans="1:3" x14ac:dyDescent="0.2">
      <c r="A42" s="3">
        <v>36951</v>
      </c>
      <c r="B42">
        <v>8.52</v>
      </c>
      <c r="C42" s="5">
        <v>4.7086363636363631</v>
      </c>
    </row>
    <row r="43" spans="1:3" x14ac:dyDescent="0.2">
      <c r="A43" s="3">
        <v>36982</v>
      </c>
      <c r="B43">
        <v>8.6300000000000008</v>
      </c>
      <c r="C43" s="5">
        <v>4.6820000000000004</v>
      </c>
    </row>
    <row r="44" spans="1:3" x14ac:dyDescent="0.2">
      <c r="A44" s="3">
        <v>37012</v>
      </c>
      <c r="B44">
        <v>8.6300000000000008</v>
      </c>
      <c r="C44" s="5">
        <v>4.6438695652173925</v>
      </c>
    </row>
    <row r="45" spans="1:3" x14ac:dyDescent="0.2">
      <c r="A45" s="3">
        <v>37043</v>
      </c>
      <c r="B45">
        <v>8.6</v>
      </c>
      <c r="C45" s="5">
        <v>4.4535714285714283</v>
      </c>
    </row>
    <row r="46" spans="1:3" x14ac:dyDescent="0.2">
      <c r="A46" s="3">
        <v>37073</v>
      </c>
      <c r="B46">
        <v>8.76</v>
      </c>
      <c r="C46" s="5">
        <v>4.4671363636363628</v>
      </c>
    </row>
    <row r="47" spans="1:3" x14ac:dyDescent="0.2">
      <c r="A47" s="3">
        <v>37104</v>
      </c>
      <c r="B47">
        <v>8.74</v>
      </c>
      <c r="C47" s="5">
        <v>4.3535217391304339</v>
      </c>
    </row>
    <row r="48" spans="1:3" x14ac:dyDescent="0.2">
      <c r="A48" s="3">
        <v>37135</v>
      </c>
      <c r="B48">
        <v>8.6999999999999993</v>
      </c>
      <c r="C48" s="5">
        <v>3.98285</v>
      </c>
    </row>
    <row r="49" spans="1:3" x14ac:dyDescent="0.2">
      <c r="A49" s="3">
        <v>37165</v>
      </c>
      <c r="B49">
        <v>8.73</v>
      </c>
      <c r="C49" s="5">
        <v>3.599869565217392</v>
      </c>
    </row>
    <row r="50" spans="1:3" x14ac:dyDescent="0.2">
      <c r="A50" s="3">
        <v>37196</v>
      </c>
      <c r="B50">
        <v>8.66</v>
      </c>
      <c r="C50" s="5">
        <v>3.3856818181818182</v>
      </c>
    </row>
    <row r="51" spans="1:3" x14ac:dyDescent="0.2">
      <c r="A51" s="3">
        <v>37226</v>
      </c>
      <c r="B51">
        <v>8.5599999999999987</v>
      </c>
      <c r="C51" s="5">
        <v>3.3448888888888879</v>
      </c>
    </row>
    <row r="52" spans="1:3" x14ac:dyDescent="0.2">
      <c r="A52" s="3">
        <v>37257</v>
      </c>
      <c r="B52">
        <v>8.67</v>
      </c>
      <c r="C52" s="5">
        <v>3.3387727272727266</v>
      </c>
    </row>
    <row r="53" spans="1:3" x14ac:dyDescent="0.2">
      <c r="A53" s="3">
        <v>37288</v>
      </c>
      <c r="B53">
        <v>8.6300000000000008</v>
      </c>
      <c r="C53" s="5">
        <v>3.3570999999999991</v>
      </c>
    </row>
    <row r="54" spans="1:3" x14ac:dyDescent="0.2">
      <c r="A54" s="3">
        <v>37316</v>
      </c>
      <c r="B54">
        <v>8.57</v>
      </c>
      <c r="C54" s="5">
        <v>3.3907999999999996</v>
      </c>
    </row>
    <row r="55" spans="1:3" x14ac:dyDescent="0.2">
      <c r="A55" s="3">
        <v>37347</v>
      </c>
      <c r="B55">
        <v>8.5</v>
      </c>
      <c r="C55" s="5">
        <v>3.4069047619047628</v>
      </c>
    </row>
    <row r="56" spans="1:3" x14ac:dyDescent="0.2">
      <c r="A56" s="3">
        <v>37377</v>
      </c>
      <c r="B56">
        <v>8.48</v>
      </c>
      <c r="C56" s="5">
        <v>3.4671363636363632</v>
      </c>
    </row>
    <row r="57" spans="1:3" x14ac:dyDescent="0.2">
      <c r="A57" s="3">
        <v>37408</v>
      </c>
      <c r="B57">
        <v>8.44</v>
      </c>
      <c r="C57" s="5">
        <v>3.464</v>
      </c>
    </row>
    <row r="58" spans="1:3" x14ac:dyDescent="0.2">
      <c r="A58" s="3">
        <v>37438</v>
      </c>
      <c r="B58">
        <v>7.9200000000000008</v>
      </c>
      <c r="C58" s="5">
        <v>3.41</v>
      </c>
    </row>
    <row r="59" spans="1:3" x14ac:dyDescent="0.2">
      <c r="A59" s="3">
        <v>37469</v>
      </c>
      <c r="B59">
        <v>8.2600000000000016</v>
      </c>
      <c r="C59" s="5">
        <v>3.3519090909090909</v>
      </c>
    </row>
    <row r="60" spans="1:3" x14ac:dyDescent="0.2">
      <c r="A60" s="3">
        <v>37500</v>
      </c>
      <c r="B60">
        <v>8.25</v>
      </c>
      <c r="C60" s="5">
        <v>3.3101428571428566</v>
      </c>
    </row>
    <row r="61" spans="1:3" x14ac:dyDescent="0.2">
      <c r="A61" s="3">
        <v>37530</v>
      </c>
      <c r="B61">
        <v>8.2799999999999994</v>
      </c>
      <c r="C61" s="5">
        <v>3.2612608695652181</v>
      </c>
    </row>
    <row r="62" spans="1:3" x14ac:dyDescent="0.2">
      <c r="A62" s="3">
        <v>37561</v>
      </c>
      <c r="B62">
        <v>8.2000000000000011</v>
      </c>
      <c r="C62" s="5">
        <v>3.1241428571428571</v>
      </c>
    </row>
    <row r="63" spans="1:3" x14ac:dyDescent="0.2">
      <c r="A63" s="3">
        <v>37591</v>
      </c>
      <c r="B63">
        <v>8.2799999999999994</v>
      </c>
      <c r="C63" s="5">
        <v>2.9410499999999997</v>
      </c>
    </row>
    <row r="64" spans="1:3" x14ac:dyDescent="0.2">
      <c r="A64" s="3">
        <v>37622</v>
      </c>
      <c r="B64">
        <v>8.2900000000000009</v>
      </c>
      <c r="C64" s="5">
        <v>2.8318181818181825</v>
      </c>
    </row>
    <row r="65" spans="1:3" x14ac:dyDescent="0.2">
      <c r="A65" s="3">
        <v>37653</v>
      </c>
      <c r="B65">
        <v>8.34</v>
      </c>
      <c r="C65" s="5">
        <v>2.6874500000000006</v>
      </c>
    </row>
    <row r="66" spans="1:3" x14ac:dyDescent="0.2">
      <c r="A66" s="3">
        <v>37681</v>
      </c>
      <c r="B66">
        <v>8.08</v>
      </c>
      <c r="C66" s="5">
        <v>2.529952380952381</v>
      </c>
    </row>
    <row r="67" spans="1:3" x14ac:dyDescent="0.2">
      <c r="A67" s="3">
        <v>37712</v>
      </c>
      <c r="B67">
        <v>8.0299999999999994</v>
      </c>
      <c r="C67" s="5">
        <v>2.5333499999999995</v>
      </c>
    </row>
    <row r="68" spans="1:3" x14ac:dyDescent="0.2">
      <c r="A68" s="3">
        <v>37742</v>
      </c>
      <c r="B68">
        <v>8.39</v>
      </c>
      <c r="C68" s="5">
        <v>2.4005238095238091</v>
      </c>
    </row>
    <row r="69" spans="1:3" x14ac:dyDescent="0.2">
      <c r="A69" s="3">
        <v>37773</v>
      </c>
      <c r="B69">
        <v>7.9699999999999989</v>
      </c>
      <c r="C69" s="5">
        <v>2.1518571428571431</v>
      </c>
    </row>
    <row r="70" spans="1:3" x14ac:dyDescent="0.2">
      <c r="A70" s="3">
        <v>37803</v>
      </c>
      <c r="B70">
        <v>8</v>
      </c>
      <c r="C70" s="5">
        <v>2.1300434782608697</v>
      </c>
    </row>
    <row r="71" spans="1:3" x14ac:dyDescent="0.2">
      <c r="A71" s="3">
        <v>37834</v>
      </c>
      <c r="B71">
        <v>8.24</v>
      </c>
      <c r="C71" s="5">
        <v>2.1404285714285711</v>
      </c>
    </row>
    <row r="72" spans="1:3" x14ac:dyDescent="0.2">
      <c r="A72" s="3">
        <v>37865</v>
      </c>
      <c r="B72">
        <v>8.16</v>
      </c>
      <c r="C72" s="5">
        <v>2.147272727272727</v>
      </c>
    </row>
    <row r="73" spans="1:3" x14ac:dyDescent="0.2">
      <c r="A73" s="3">
        <v>37895</v>
      </c>
      <c r="B73">
        <v>8.1</v>
      </c>
      <c r="C73" s="5">
        <v>2.1435652173913047</v>
      </c>
    </row>
    <row r="74" spans="1:3" x14ac:dyDescent="0.2">
      <c r="A74" s="3">
        <v>37926</v>
      </c>
      <c r="B74">
        <v>8.0500000000000007</v>
      </c>
      <c r="C74" s="5">
        <v>2.1590499999999997</v>
      </c>
    </row>
    <row r="75" spans="1:3" x14ac:dyDescent="0.2">
      <c r="A75" s="3">
        <v>37956</v>
      </c>
      <c r="B75">
        <v>8.23</v>
      </c>
      <c r="C75" s="5">
        <v>2.148578947368422</v>
      </c>
    </row>
    <row r="76" spans="1:3" x14ac:dyDescent="0.2">
      <c r="A76" s="3">
        <v>37987</v>
      </c>
      <c r="B76">
        <v>7.91</v>
      </c>
      <c r="C76" s="5">
        <v>2.0892999999999993</v>
      </c>
    </row>
    <row r="77" spans="1:3" x14ac:dyDescent="0.2">
      <c r="A77" s="3">
        <v>38018</v>
      </c>
      <c r="B77">
        <v>7.9600000000000009</v>
      </c>
      <c r="C77" s="5">
        <v>2.0716190476190479</v>
      </c>
    </row>
    <row r="78" spans="1:3" x14ac:dyDescent="0.2">
      <c r="A78" s="3">
        <v>38047</v>
      </c>
      <c r="B78">
        <v>7.89</v>
      </c>
      <c r="C78" s="5">
        <v>2.028826086956522</v>
      </c>
    </row>
    <row r="79" spans="1:3" x14ac:dyDescent="0.2">
      <c r="A79" s="3">
        <v>38078</v>
      </c>
      <c r="B79">
        <v>7.84</v>
      </c>
      <c r="C79" s="5">
        <v>2.0487500000000005</v>
      </c>
    </row>
    <row r="80" spans="1:3" x14ac:dyDescent="0.2">
      <c r="A80" s="3">
        <v>38108</v>
      </c>
      <c r="B80">
        <v>8</v>
      </c>
      <c r="C80" s="5">
        <v>2.0858571428571433</v>
      </c>
    </row>
    <row r="81" spans="1:3" x14ac:dyDescent="0.2">
      <c r="A81" s="3">
        <v>38139</v>
      </c>
      <c r="B81">
        <v>7.9200000000000008</v>
      </c>
      <c r="C81" s="5">
        <v>2.1126818181818181</v>
      </c>
    </row>
    <row r="82" spans="1:3" x14ac:dyDescent="0.2">
      <c r="A82" s="3">
        <v>38169</v>
      </c>
      <c r="B82">
        <v>7.6700000000000008</v>
      </c>
      <c r="C82" s="5">
        <v>2.1160454545454552</v>
      </c>
    </row>
    <row r="83" spans="1:3" x14ac:dyDescent="0.2">
      <c r="A83" s="3">
        <v>38200</v>
      </c>
      <c r="B83">
        <v>8.0399999999999991</v>
      </c>
      <c r="C83" s="5">
        <v>2.1142727272727275</v>
      </c>
    </row>
    <row r="84" spans="1:3" x14ac:dyDescent="0.2">
      <c r="A84" s="3">
        <v>38231</v>
      </c>
      <c r="B84">
        <v>7.7799999999999994</v>
      </c>
      <c r="C84" s="5">
        <v>2.118590909090909</v>
      </c>
    </row>
    <row r="85" spans="1:3" x14ac:dyDescent="0.2">
      <c r="A85" s="3">
        <v>38261</v>
      </c>
      <c r="B85">
        <v>7.7</v>
      </c>
      <c r="C85" s="5">
        <v>2.1473333333333335</v>
      </c>
    </row>
    <row r="86" spans="1:3" x14ac:dyDescent="0.2">
      <c r="A86" s="3">
        <v>38292</v>
      </c>
      <c r="B86">
        <v>7.5399999999999991</v>
      </c>
      <c r="C86" s="5">
        <v>2.1703181818181823</v>
      </c>
    </row>
    <row r="87" spans="1:3" x14ac:dyDescent="0.2">
      <c r="A87" s="3">
        <v>38322</v>
      </c>
      <c r="B87">
        <v>7.71</v>
      </c>
      <c r="C87" s="5">
        <v>2.1731739130434788</v>
      </c>
    </row>
    <row r="88" spans="1:3" x14ac:dyDescent="0.2">
      <c r="A88" s="3">
        <v>38353</v>
      </c>
      <c r="B88">
        <v>7.89</v>
      </c>
      <c r="C88" s="5">
        <v>2.1450476190476189</v>
      </c>
    </row>
    <row r="89" spans="1:3" x14ac:dyDescent="0.2">
      <c r="A89" s="3">
        <v>38384</v>
      </c>
      <c r="B89">
        <v>7.8</v>
      </c>
      <c r="C89" s="5">
        <v>2.13835</v>
      </c>
    </row>
    <row r="90" spans="1:3" x14ac:dyDescent="0.2">
      <c r="A90" s="3">
        <v>38412</v>
      </c>
      <c r="B90">
        <v>7.870000000000001</v>
      </c>
      <c r="C90" s="5">
        <v>2.1371904761904759</v>
      </c>
    </row>
    <row r="91" spans="1:3" x14ac:dyDescent="0.2">
      <c r="A91" s="3">
        <v>38443</v>
      </c>
      <c r="B91">
        <v>7.84</v>
      </c>
      <c r="C91" s="5">
        <v>2.1372380952380952</v>
      </c>
    </row>
    <row r="92" spans="1:3" x14ac:dyDescent="0.2">
      <c r="A92" s="3">
        <v>38473</v>
      </c>
      <c r="B92">
        <v>7.9600000000000009</v>
      </c>
      <c r="C92" s="5">
        <v>2.1256363636363633</v>
      </c>
    </row>
    <row r="93" spans="1:3" x14ac:dyDescent="0.2">
      <c r="A93" s="3">
        <v>38504</v>
      </c>
      <c r="B93">
        <v>7.91</v>
      </c>
      <c r="C93" s="5">
        <v>2.1110454545454549</v>
      </c>
    </row>
    <row r="94" spans="1:3" x14ac:dyDescent="0.2">
      <c r="A94" s="3">
        <v>38534</v>
      </c>
      <c r="B94">
        <v>7.91</v>
      </c>
      <c r="C94" s="5">
        <v>2.1194285714285712</v>
      </c>
    </row>
    <row r="95" spans="1:3" x14ac:dyDescent="0.2">
      <c r="A95" s="3">
        <v>38565</v>
      </c>
      <c r="B95">
        <v>7.9200000000000008</v>
      </c>
      <c r="C95" s="5">
        <v>2.1324782608695654</v>
      </c>
    </row>
    <row r="96" spans="1:3" x14ac:dyDescent="0.2">
      <c r="A96" s="3">
        <v>38596</v>
      </c>
      <c r="B96">
        <v>7.84</v>
      </c>
      <c r="C96" s="5">
        <v>2.1391363636363638</v>
      </c>
    </row>
    <row r="97" spans="1:3" x14ac:dyDescent="0.2">
      <c r="A97" s="3">
        <v>38626</v>
      </c>
      <c r="B97">
        <v>7.76</v>
      </c>
      <c r="C97" s="5">
        <v>2.1966190476190475</v>
      </c>
    </row>
    <row r="98" spans="1:3" x14ac:dyDescent="0.2">
      <c r="A98" s="3">
        <v>38657</v>
      </c>
      <c r="B98">
        <v>7.7799999999999994</v>
      </c>
      <c r="C98" s="5">
        <v>2.3608636363636366</v>
      </c>
    </row>
    <row r="99" spans="1:3" x14ac:dyDescent="0.2">
      <c r="A99" s="3">
        <v>38687</v>
      </c>
      <c r="B99">
        <v>7.64</v>
      </c>
      <c r="C99" s="5">
        <v>2.4728571428571433</v>
      </c>
    </row>
    <row r="100" spans="1:3" x14ac:dyDescent="0.2">
      <c r="A100" s="3">
        <v>38718</v>
      </c>
      <c r="B100">
        <v>7.68</v>
      </c>
      <c r="C100" s="5">
        <v>2.5116818181818177</v>
      </c>
    </row>
    <row r="101" spans="1:3" x14ac:dyDescent="0.2">
      <c r="A101" s="3">
        <v>38749</v>
      </c>
      <c r="B101">
        <v>7.7</v>
      </c>
      <c r="C101" s="5">
        <v>2.6003500000000006</v>
      </c>
    </row>
    <row r="102" spans="1:3" x14ac:dyDescent="0.2">
      <c r="A102" s="3">
        <v>38777</v>
      </c>
      <c r="B102">
        <v>7.8100000000000005</v>
      </c>
      <c r="C102" s="5">
        <v>2.7226086956521742</v>
      </c>
    </row>
    <row r="103" spans="1:3" x14ac:dyDescent="0.2">
      <c r="A103" s="3">
        <v>38808</v>
      </c>
      <c r="B103">
        <v>7.8299999999999992</v>
      </c>
      <c r="C103" s="5">
        <v>2.7937777777777777</v>
      </c>
    </row>
    <row r="104" spans="1:3" x14ac:dyDescent="0.2">
      <c r="A104" s="3">
        <v>38838</v>
      </c>
      <c r="B104">
        <v>7.9</v>
      </c>
      <c r="C104" s="5">
        <v>2.8889999999999998</v>
      </c>
    </row>
    <row r="105" spans="1:3" x14ac:dyDescent="0.2">
      <c r="A105" s="3">
        <v>38869</v>
      </c>
      <c r="B105">
        <v>7.86</v>
      </c>
      <c r="C105" s="5">
        <v>2.9856818181818188</v>
      </c>
    </row>
    <row r="106" spans="1:3" x14ac:dyDescent="0.2">
      <c r="A106" s="3">
        <v>38899</v>
      </c>
      <c r="B106">
        <v>7.7799999999999994</v>
      </c>
      <c r="C106" s="5">
        <v>3.1019999999999999</v>
      </c>
    </row>
    <row r="107" spans="1:3" x14ac:dyDescent="0.2">
      <c r="A107" s="3">
        <v>38930</v>
      </c>
      <c r="B107">
        <v>7.86</v>
      </c>
      <c r="C107" s="5">
        <v>3.226</v>
      </c>
    </row>
    <row r="108" spans="1:3" x14ac:dyDescent="0.2">
      <c r="A108" s="3">
        <v>38961</v>
      </c>
      <c r="B108">
        <v>7.88</v>
      </c>
      <c r="C108" s="5">
        <v>3.335</v>
      </c>
    </row>
    <row r="109" spans="1:3" x14ac:dyDescent="0.2">
      <c r="A109" s="3">
        <v>38991</v>
      </c>
      <c r="B109">
        <v>7.9699999999999989</v>
      </c>
      <c r="C109" s="5">
        <v>3.5019999999999998</v>
      </c>
    </row>
    <row r="110" spans="1:3" x14ac:dyDescent="0.2">
      <c r="A110" s="3">
        <v>39022</v>
      </c>
      <c r="B110">
        <v>7.88</v>
      </c>
      <c r="C110" s="5">
        <v>3.597</v>
      </c>
    </row>
    <row r="111" spans="1:3" x14ac:dyDescent="0.2">
      <c r="A111" s="3">
        <v>39052</v>
      </c>
      <c r="B111">
        <v>7.7299999999999995</v>
      </c>
      <c r="C111" s="5">
        <v>3.6840000000000002</v>
      </c>
    </row>
    <row r="112" spans="1:3" x14ac:dyDescent="0.2">
      <c r="A112" s="3">
        <v>39083</v>
      </c>
      <c r="B112">
        <v>8.15</v>
      </c>
      <c r="C112" s="5">
        <v>3.7519999999999998</v>
      </c>
    </row>
    <row r="113" spans="1:3" x14ac:dyDescent="0.2">
      <c r="A113" s="3">
        <v>39114</v>
      </c>
      <c r="B113">
        <v>8.08</v>
      </c>
      <c r="C113" s="5">
        <v>3.8180000000000001</v>
      </c>
    </row>
    <row r="114" spans="1:3" x14ac:dyDescent="0.2">
      <c r="A114" s="3">
        <v>39142</v>
      </c>
      <c r="B114">
        <v>8.16</v>
      </c>
      <c r="C114" s="5">
        <v>3.891</v>
      </c>
    </row>
    <row r="115" spans="1:3" x14ac:dyDescent="0.2">
      <c r="A115" s="3">
        <v>39173</v>
      </c>
      <c r="B115">
        <v>8.23</v>
      </c>
      <c r="C115" s="5">
        <v>3.9750000000000001</v>
      </c>
    </row>
    <row r="116" spans="1:3" x14ac:dyDescent="0.2">
      <c r="A116" s="3">
        <v>39203</v>
      </c>
      <c r="B116">
        <v>8.3699999999999992</v>
      </c>
      <c r="C116" s="5">
        <v>4.0709999999999997</v>
      </c>
    </row>
    <row r="117" spans="1:3" x14ac:dyDescent="0.2">
      <c r="A117" s="3">
        <v>39234</v>
      </c>
      <c r="B117">
        <v>8.32</v>
      </c>
      <c r="C117" s="5">
        <v>4.1479999999999997</v>
      </c>
    </row>
    <row r="118" spans="1:3" x14ac:dyDescent="0.2">
      <c r="A118" s="3">
        <v>39264</v>
      </c>
      <c r="B118">
        <v>8.2900000000000009</v>
      </c>
      <c r="C118" s="5">
        <v>4.2160000000000002</v>
      </c>
    </row>
    <row r="119" spans="1:3" x14ac:dyDescent="0.2">
      <c r="A119" s="3">
        <v>39295</v>
      </c>
      <c r="B119">
        <v>8.35</v>
      </c>
      <c r="C119" s="5">
        <v>4.5439999999999996</v>
      </c>
    </row>
    <row r="120" spans="1:3" x14ac:dyDescent="0.2">
      <c r="A120" s="3">
        <v>39326</v>
      </c>
      <c r="B120">
        <v>8.44</v>
      </c>
      <c r="C120" s="5">
        <v>4.742</v>
      </c>
    </row>
    <row r="121" spans="1:3" x14ac:dyDescent="0.2">
      <c r="A121" s="3">
        <v>39356</v>
      </c>
      <c r="B121">
        <v>8.34</v>
      </c>
      <c r="C121" s="5">
        <v>4.6870000000000003</v>
      </c>
    </row>
    <row r="122" spans="1:3" x14ac:dyDescent="0.2">
      <c r="A122" s="3">
        <v>39387</v>
      </c>
      <c r="B122">
        <v>8.41</v>
      </c>
      <c r="C122" s="5">
        <v>4.6390000000000002</v>
      </c>
    </row>
    <row r="123" spans="1:3" x14ac:dyDescent="0.2">
      <c r="A123" s="3">
        <v>39417</v>
      </c>
      <c r="B123">
        <v>8.23</v>
      </c>
      <c r="C123" s="5">
        <v>4.8479999999999999</v>
      </c>
    </row>
    <row r="124" spans="1:3" x14ac:dyDescent="0.2">
      <c r="A124" s="3">
        <v>39448</v>
      </c>
      <c r="B124">
        <v>8.67</v>
      </c>
      <c r="C124" s="5">
        <v>4.4820000000000002</v>
      </c>
    </row>
    <row r="125" spans="1:3" x14ac:dyDescent="0.2">
      <c r="A125" s="3">
        <v>39479</v>
      </c>
      <c r="B125">
        <v>8.84</v>
      </c>
      <c r="C125" s="5">
        <v>4.3620000000000001</v>
      </c>
    </row>
    <row r="126" spans="1:3" x14ac:dyDescent="0.2">
      <c r="A126" s="3">
        <v>39508</v>
      </c>
      <c r="B126">
        <v>8.57</v>
      </c>
      <c r="C126" s="5">
        <v>4.5960000000000001</v>
      </c>
    </row>
    <row r="127" spans="1:3" x14ac:dyDescent="0.2">
      <c r="A127" s="3">
        <v>39539</v>
      </c>
      <c r="B127">
        <v>8.67</v>
      </c>
      <c r="C127" s="5">
        <v>4.7839999999999998</v>
      </c>
    </row>
    <row r="128" spans="1:3" x14ac:dyDescent="0.2">
      <c r="A128" s="3">
        <v>39569</v>
      </c>
      <c r="B128">
        <v>8.6199999999999992</v>
      </c>
      <c r="C128" s="5">
        <v>4.8570000000000002</v>
      </c>
    </row>
    <row r="129" spans="1:3" x14ac:dyDescent="0.2">
      <c r="A129" s="3">
        <v>39600</v>
      </c>
      <c r="B129">
        <v>8.75</v>
      </c>
      <c r="C129" s="5">
        <v>4.9409999999999998</v>
      </c>
    </row>
    <row r="130" spans="1:3" x14ac:dyDescent="0.2">
      <c r="A130" s="3">
        <v>39630</v>
      </c>
      <c r="B130">
        <v>8.68</v>
      </c>
      <c r="C130" s="5">
        <v>4.9610000000000003</v>
      </c>
    </row>
    <row r="131" spans="1:3" x14ac:dyDescent="0.2">
      <c r="A131" s="3">
        <v>39661</v>
      </c>
      <c r="B131">
        <v>8.7800000000000011</v>
      </c>
      <c r="C131" s="5">
        <v>4.9649999999999999</v>
      </c>
    </row>
    <row r="132" spans="1:3" x14ac:dyDescent="0.2">
      <c r="A132" s="3">
        <v>39692</v>
      </c>
      <c r="B132">
        <v>8.91</v>
      </c>
      <c r="C132" s="5">
        <v>5.0190000000000001</v>
      </c>
    </row>
    <row r="133" spans="1:3" x14ac:dyDescent="0.2">
      <c r="A133" s="3">
        <v>39722</v>
      </c>
      <c r="B133">
        <v>8.64</v>
      </c>
      <c r="C133" s="5">
        <v>5.1130000000000004</v>
      </c>
    </row>
    <row r="134" spans="1:3" x14ac:dyDescent="0.2">
      <c r="A134" s="3">
        <v>39753</v>
      </c>
      <c r="B134">
        <v>8.89</v>
      </c>
      <c r="C134" s="5">
        <v>4.2380000000000004</v>
      </c>
    </row>
    <row r="135" spans="1:3" x14ac:dyDescent="0.2">
      <c r="A135" s="3">
        <v>39783</v>
      </c>
      <c r="B135">
        <v>8.870000000000001</v>
      </c>
      <c r="C135" s="5">
        <v>3.2930000000000001</v>
      </c>
    </row>
    <row r="136" spans="1:3" x14ac:dyDescent="0.2">
      <c r="A136" s="3">
        <v>39814</v>
      </c>
      <c r="B136">
        <v>8.6999999999999993</v>
      </c>
      <c r="C136" s="5">
        <v>2.4569999999999999</v>
      </c>
    </row>
    <row r="137" spans="1:3" x14ac:dyDescent="0.2">
      <c r="A137" s="3">
        <v>39845</v>
      </c>
      <c r="B137">
        <v>8.52</v>
      </c>
      <c r="C137" s="5">
        <v>1.9430000000000001</v>
      </c>
    </row>
    <row r="138" spans="1:3" x14ac:dyDescent="0.2">
      <c r="A138" s="3">
        <v>39873</v>
      </c>
      <c r="B138">
        <v>8.61</v>
      </c>
      <c r="C138" s="5">
        <v>1.635</v>
      </c>
    </row>
    <row r="139" spans="1:3" x14ac:dyDescent="0.2">
      <c r="A139" s="3">
        <v>39904</v>
      </c>
      <c r="B139">
        <v>8.5</v>
      </c>
      <c r="C139" s="5">
        <v>1.4219999999999999</v>
      </c>
    </row>
    <row r="140" spans="1:3" x14ac:dyDescent="0.2">
      <c r="A140" s="3">
        <v>39934</v>
      </c>
      <c r="B140">
        <v>8.5400000000000009</v>
      </c>
      <c r="C140" s="5">
        <v>1.282</v>
      </c>
    </row>
    <row r="141" spans="1:3" x14ac:dyDescent="0.2">
      <c r="A141" s="3">
        <v>39965</v>
      </c>
      <c r="B141">
        <v>8.67</v>
      </c>
      <c r="C141" s="5">
        <v>1.228</v>
      </c>
    </row>
    <row r="142" spans="1:3" x14ac:dyDescent="0.2">
      <c r="A142" s="3">
        <v>39995</v>
      </c>
      <c r="B142">
        <v>8.08</v>
      </c>
      <c r="C142" s="5">
        <v>0.97499999999999998</v>
      </c>
    </row>
    <row r="143" spans="1:3" x14ac:dyDescent="0.2">
      <c r="A143" s="3">
        <v>40026</v>
      </c>
      <c r="B143">
        <v>8.16</v>
      </c>
      <c r="C143" s="5">
        <v>0.86</v>
      </c>
    </row>
    <row r="144" spans="1:3" x14ac:dyDescent="0.2">
      <c r="A144" s="3">
        <v>40057</v>
      </c>
      <c r="B144">
        <v>8.23</v>
      </c>
      <c r="C144" s="5">
        <v>0.77200000000000002</v>
      </c>
    </row>
    <row r="145" spans="1:3" x14ac:dyDescent="0.2">
      <c r="A145" s="3">
        <v>40087</v>
      </c>
      <c r="B145">
        <v>7.86</v>
      </c>
      <c r="C145" s="5">
        <v>0.73799999999999999</v>
      </c>
    </row>
    <row r="146" spans="1:3" x14ac:dyDescent="0.2">
      <c r="A146" s="3">
        <v>40118</v>
      </c>
      <c r="B146">
        <v>7.9</v>
      </c>
      <c r="C146" s="5">
        <v>0.71599999999999997</v>
      </c>
    </row>
    <row r="147" spans="1:3" x14ac:dyDescent="0.2">
      <c r="A147" s="3">
        <v>40148</v>
      </c>
      <c r="B147">
        <v>7.89</v>
      </c>
      <c r="C147" s="5">
        <v>0.71199999999999997</v>
      </c>
    </row>
    <row r="148" spans="1:3" x14ac:dyDescent="0.2">
      <c r="A148" s="3">
        <v>40179</v>
      </c>
      <c r="B148">
        <v>7.93</v>
      </c>
      <c r="C148" s="5">
        <v>0.68</v>
      </c>
    </row>
    <row r="149" spans="1:3" x14ac:dyDescent="0.2">
      <c r="A149" s="3">
        <v>40210</v>
      </c>
      <c r="B149">
        <v>7.7700000000000005</v>
      </c>
      <c r="C149" s="5">
        <v>0.66200000000000003</v>
      </c>
    </row>
    <row r="150" spans="1:3" x14ac:dyDescent="0.2">
      <c r="A150" s="3">
        <v>40238</v>
      </c>
      <c r="B150">
        <v>7.7</v>
      </c>
      <c r="C150" s="5">
        <v>0.64500000000000002</v>
      </c>
    </row>
    <row r="151" spans="1:3" x14ac:dyDescent="0.2">
      <c r="A151" s="3">
        <v>40269</v>
      </c>
      <c r="B151">
        <v>7.79</v>
      </c>
      <c r="C151" s="5">
        <v>0.64500000000000002</v>
      </c>
    </row>
    <row r="152" spans="1:3" x14ac:dyDescent="0.2">
      <c r="A152" s="3">
        <v>40299</v>
      </c>
      <c r="B152">
        <v>7.76</v>
      </c>
      <c r="C152" s="5">
        <v>0.68700000000000006</v>
      </c>
    </row>
    <row r="153" spans="1:3" x14ac:dyDescent="0.2">
      <c r="A153" s="3">
        <v>40330</v>
      </c>
      <c r="B153">
        <v>7.82</v>
      </c>
      <c r="C153" s="5">
        <v>0.72799999999999998</v>
      </c>
    </row>
    <row r="154" spans="1:3" x14ac:dyDescent="0.2">
      <c r="A154" s="3">
        <v>40360</v>
      </c>
      <c r="B154">
        <v>7.7700000000000005</v>
      </c>
      <c r="C154" s="5">
        <v>0.84899999999999998</v>
      </c>
    </row>
    <row r="155" spans="1:3" x14ac:dyDescent="0.2">
      <c r="A155" s="3">
        <v>40391</v>
      </c>
      <c r="B155">
        <v>7.7</v>
      </c>
      <c r="C155" s="5">
        <v>0.89600000000000002</v>
      </c>
    </row>
    <row r="156" spans="1:3" x14ac:dyDescent="0.2">
      <c r="A156" s="3">
        <v>40422</v>
      </c>
      <c r="B156">
        <v>7.7399999999999993</v>
      </c>
      <c r="C156" s="5">
        <v>0.88100000000000001</v>
      </c>
    </row>
    <row r="157" spans="1:3" x14ac:dyDescent="0.2">
      <c r="A157" s="3">
        <v>40452</v>
      </c>
      <c r="B157">
        <v>7.68</v>
      </c>
      <c r="C157" s="5">
        <v>0.998</v>
      </c>
    </row>
    <row r="158" spans="1:3" x14ac:dyDescent="0.2">
      <c r="A158" s="3">
        <v>40483</v>
      </c>
      <c r="B158">
        <v>7.7299999999999995</v>
      </c>
      <c r="C158" s="5">
        <v>1.042</v>
      </c>
    </row>
    <row r="159" spans="1:3" x14ac:dyDescent="0.2">
      <c r="A159" s="3">
        <v>40513</v>
      </c>
      <c r="B159">
        <v>7.6899999999999995</v>
      </c>
      <c r="C159" s="5">
        <v>1.022</v>
      </c>
    </row>
    <row r="160" spans="1:3" x14ac:dyDescent="0.2">
      <c r="A160" s="3">
        <v>40544</v>
      </c>
      <c r="B160">
        <v>7.55</v>
      </c>
      <c r="C160" s="5">
        <v>1.0169999999999999</v>
      </c>
    </row>
    <row r="161" spans="1:3" x14ac:dyDescent="0.2">
      <c r="A161" s="3">
        <v>40575</v>
      </c>
      <c r="B161">
        <v>7.8</v>
      </c>
      <c r="C161" s="5">
        <v>1.087</v>
      </c>
    </row>
    <row r="162" spans="1:3" x14ac:dyDescent="0.2">
      <c r="A162" s="3">
        <v>40603</v>
      </c>
      <c r="B162">
        <v>7.7</v>
      </c>
      <c r="C162" s="5">
        <v>1.1759999999999999</v>
      </c>
    </row>
    <row r="163" spans="1:3" x14ac:dyDescent="0.2">
      <c r="A163" s="3">
        <v>40634</v>
      </c>
      <c r="B163">
        <v>7.61</v>
      </c>
      <c r="C163" s="5">
        <v>1.323</v>
      </c>
    </row>
    <row r="164" spans="1:3" x14ac:dyDescent="0.2">
      <c r="A164" s="3">
        <v>40664</v>
      </c>
      <c r="B164">
        <v>7.5600000000000005</v>
      </c>
      <c r="C164" s="5">
        <v>1.425</v>
      </c>
    </row>
    <row r="165" spans="1:3" x14ac:dyDescent="0.2">
      <c r="A165" s="3">
        <v>40695</v>
      </c>
      <c r="B165">
        <v>7.59</v>
      </c>
      <c r="C165" s="5">
        <v>1.4890000000000001</v>
      </c>
    </row>
    <row r="166" spans="1:3" x14ac:dyDescent="0.2">
      <c r="A166" s="3">
        <v>40725</v>
      </c>
      <c r="B166">
        <v>7.7299999999999995</v>
      </c>
      <c r="C166" s="5">
        <v>1.5980000000000001</v>
      </c>
    </row>
    <row r="167" spans="1:3" x14ac:dyDescent="0.2">
      <c r="A167" s="3">
        <v>40756</v>
      </c>
      <c r="B167">
        <v>7.7200000000000006</v>
      </c>
      <c r="C167" s="5">
        <v>1.552</v>
      </c>
    </row>
    <row r="168" spans="1:3" x14ac:dyDescent="0.2">
      <c r="A168" s="3">
        <v>40787</v>
      </c>
      <c r="B168">
        <v>7.8100000000000005</v>
      </c>
      <c r="C168" s="5">
        <v>1.536</v>
      </c>
    </row>
    <row r="169" spans="1:3" x14ac:dyDescent="0.2">
      <c r="A169" s="3">
        <v>40817</v>
      </c>
      <c r="B169">
        <v>7.7299999999999995</v>
      </c>
      <c r="C169" s="5">
        <v>1.5760000000000001</v>
      </c>
    </row>
    <row r="170" spans="1:3" x14ac:dyDescent="0.2">
      <c r="A170" s="3">
        <v>40848</v>
      </c>
      <c r="B170">
        <v>7.7700000000000005</v>
      </c>
      <c r="C170" s="5">
        <v>1.4850000000000001</v>
      </c>
    </row>
    <row r="171" spans="1:3" x14ac:dyDescent="0.2">
      <c r="A171" s="3">
        <v>40878</v>
      </c>
      <c r="B171">
        <v>7.7299999999999995</v>
      </c>
      <c r="C171" s="5">
        <v>1.4259999999999999</v>
      </c>
    </row>
    <row r="172" spans="1:3" x14ac:dyDescent="0.2">
      <c r="A172" s="3">
        <v>40909</v>
      </c>
      <c r="B172">
        <v>7.6700000000000008</v>
      </c>
      <c r="C172" s="5">
        <v>1.222</v>
      </c>
    </row>
    <row r="173" spans="1:3" x14ac:dyDescent="0.2">
      <c r="A173" s="3">
        <v>40940</v>
      </c>
      <c r="B173">
        <v>7.86</v>
      </c>
      <c r="C173" s="5">
        <v>1.048</v>
      </c>
    </row>
    <row r="174" spans="1:3" x14ac:dyDescent="0.2">
      <c r="A174" s="3">
        <v>40969</v>
      </c>
      <c r="B174">
        <v>7.79</v>
      </c>
      <c r="C174" s="5">
        <v>0.85799999999999998</v>
      </c>
    </row>
    <row r="175" spans="1:3" x14ac:dyDescent="0.2">
      <c r="A175" s="3">
        <v>41000</v>
      </c>
      <c r="B175">
        <v>7.7700000000000005</v>
      </c>
      <c r="C175" s="5">
        <v>0.74399999999999999</v>
      </c>
    </row>
    <row r="176" spans="1:3" x14ac:dyDescent="0.2">
      <c r="A176" s="3">
        <v>41030</v>
      </c>
      <c r="B176">
        <v>7.7700000000000005</v>
      </c>
      <c r="C176" s="5">
        <v>0.68500000000000005</v>
      </c>
    </row>
    <row r="177" spans="1:3" x14ac:dyDescent="0.2">
      <c r="A177" s="3">
        <v>41061</v>
      </c>
      <c r="B177">
        <v>7.8100000000000005</v>
      </c>
      <c r="C177" s="5">
        <v>0.65900000000000003</v>
      </c>
    </row>
    <row r="178" spans="1:3" x14ac:dyDescent="0.2">
      <c r="A178" s="3">
        <v>41091</v>
      </c>
      <c r="B178">
        <v>7.76</v>
      </c>
      <c r="C178" s="5">
        <v>0.497</v>
      </c>
    </row>
    <row r="179" spans="1:3" x14ac:dyDescent="0.2">
      <c r="A179" s="3">
        <v>41122</v>
      </c>
      <c r="B179">
        <v>7.68</v>
      </c>
      <c r="C179" s="5">
        <v>0.33200000000000002</v>
      </c>
    </row>
    <row r="180" spans="1:3" x14ac:dyDescent="0.2">
      <c r="A180" s="3">
        <v>41153</v>
      </c>
      <c r="B180">
        <v>7.7700000000000005</v>
      </c>
      <c r="C180" s="5">
        <v>0.246</v>
      </c>
    </row>
    <row r="181" spans="1:3" x14ac:dyDescent="0.2">
      <c r="A181" s="3">
        <v>41183</v>
      </c>
      <c r="B181">
        <v>7.7200000000000006</v>
      </c>
      <c r="C181" s="5">
        <v>0.20799999999999999</v>
      </c>
    </row>
    <row r="182" spans="1:3" x14ac:dyDescent="0.2">
      <c r="A182" s="3">
        <v>41214</v>
      </c>
      <c r="B182">
        <v>7.79</v>
      </c>
      <c r="C182" s="5">
        <v>0.192</v>
      </c>
    </row>
    <row r="183" spans="1:3" x14ac:dyDescent="0.2">
      <c r="A183" s="3">
        <v>41244</v>
      </c>
      <c r="B183">
        <v>7.79</v>
      </c>
      <c r="C183" s="5">
        <v>0.185</v>
      </c>
    </row>
    <row r="184" spans="1:3" x14ac:dyDescent="0.2">
      <c r="A184" s="3">
        <v>41275</v>
      </c>
      <c r="B184">
        <v>7.8</v>
      </c>
      <c r="C184" s="5">
        <v>0.20499999999999999</v>
      </c>
    </row>
    <row r="185" spans="1:3" x14ac:dyDescent="0.2">
      <c r="A185" s="3">
        <v>41306</v>
      </c>
      <c r="B185">
        <v>7.79</v>
      </c>
      <c r="C185" s="5">
        <v>0.223</v>
      </c>
    </row>
    <row r="186" spans="1:3" x14ac:dyDescent="0.2">
      <c r="A186" s="3">
        <v>41334</v>
      </c>
      <c r="B186">
        <v>7.79</v>
      </c>
      <c r="C186" s="5">
        <v>0.20599999999999999</v>
      </c>
    </row>
    <row r="187" spans="1:3" x14ac:dyDescent="0.2">
      <c r="A187" s="3">
        <v>41365</v>
      </c>
      <c r="B187">
        <v>7.79</v>
      </c>
      <c r="C187" s="5">
        <v>0.20899999999999999</v>
      </c>
    </row>
    <row r="188" spans="1:3" x14ac:dyDescent="0.2">
      <c r="A188" s="3">
        <v>41395</v>
      </c>
      <c r="B188">
        <v>7.79</v>
      </c>
      <c r="C188" s="5">
        <v>0.20100000000000001</v>
      </c>
    </row>
    <row r="189" spans="1:3" x14ac:dyDescent="0.2">
      <c r="A189" s="3">
        <v>41426</v>
      </c>
      <c r="B189">
        <v>7.79</v>
      </c>
      <c r="C189" s="5">
        <v>0.21</v>
      </c>
    </row>
    <row r="190" spans="1:3" x14ac:dyDescent="0.2">
      <c r="A190" s="3">
        <v>41456</v>
      </c>
      <c r="B190">
        <v>7.79</v>
      </c>
      <c r="C190" s="5">
        <v>0.221</v>
      </c>
    </row>
    <row r="191" spans="1:3" x14ac:dyDescent="0.2">
      <c r="A191" s="3">
        <v>41487</v>
      </c>
      <c r="B191">
        <v>7.79</v>
      </c>
      <c r="C191" s="5">
        <v>0.22600000000000001</v>
      </c>
    </row>
    <row r="192" spans="1:3" x14ac:dyDescent="0.2">
      <c r="A192" s="3">
        <v>41518</v>
      </c>
      <c r="B192">
        <v>7.6899999999999995</v>
      </c>
      <c r="C192" s="5">
        <v>0.223</v>
      </c>
    </row>
    <row r="193" spans="1:3" x14ac:dyDescent="0.2">
      <c r="A193" s="3">
        <v>41548</v>
      </c>
      <c r="B193">
        <v>7.6899999999999995</v>
      </c>
      <c r="C193" s="5">
        <v>0.22600000000000001</v>
      </c>
    </row>
    <row r="194" spans="1:3" x14ac:dyDescent="0.2">
      <c r="A194" s="3">
        <v>41579</v>
      </c>
      <c r="B194">
        <v>7.6899999999999995</v>
      </c>
      <c r="C194" s="5">
        <v>0.223</v>
      </c>
    </row>
    <row r="195" spans="1:3" x14ac:dyDescent="0.2">
      <c r="A195" s="3">
        <v>41609</v>
      </c>
      <c r="B195">
        <v>7.6899999999999995</v>
      </c>
      <c r="C195" s="5">
        <v>0.27400000000000002</v>
      </c>
    </row>
    <row r="196" spans="1:3" x14ac:dyDescent="0.2">
      <c r="A196" s="3">
        <v>41640</v>
      </c>
      <c r="B196">
        <v>7.6899999999999995</v>
      </c>
      <c r="C196" s="5">
        <v>0.29199999999999998</v>
      </c>
    </row>
    <row r="197" spans="1:3" x14ac:dyDescent="0.2">
      <c r="A197" s="3">
        <v>41671</v>
      </c>
      <c r="B197">
        <v>7.6899999999999995</v>
      </c>
      <c r="C197" s="5">
        <v>0.28799999999999998</v>
      </c>
    </row>
    <row r="198" spans="1:3" x14ac:dyDescent="0.2">
      <c r="A198" s="3">
        <v>41699</v>
      </c>
      <c r="B198">
        <v>7.6899999999999995</v>
      </c>
      <c r="C198" s="5">
        <v>0.30499999999999999</v>
      </c>
    </row>
    <row r="199" spans="1:3" x14ac:dyDescent="0.2">
      <c r="A199" s="3">
        <v>41730</v>
      </c>
      <c r="B199">
        <v>7.68</v>
      </c>
      <c r="C199" s="5">
        <v>0.33</v>
      </c>
    </row>
    <row r="200" spans="1:3" x14ac:dyDescent="0.2">
      <c r="A200" s="3">
        <v>41760</v>
      </c>
      <c r="B200">
        <v>7.68</v>
      </c>
      <c r="C200" s="5">
        <v>0.32500000000000001</v>
      </c>
    </row>
    <row r="201" spans="1:3" x14ac:dyDescent="0.2">
      <c r="A201" s="3">
        <v>41791</v>
      </c>
      <c r="B201">
        <v>7.68</v>
      </c>
      <c r="C201" s="5">
        <v>0.24099999999999999</v>
      </c>
    </row>
    <row r="202" spans="1:3" x14ac:dyDescent="0.2">
      <c r="A202" s="3">
        <v>41821</v>
      </c>
      <c r="B202">
        <v>7.68</v>
      </c>
      <c r="C202" s="5">
        <v>0.20499999999999999</v>
      </c>
    </row>
    <row r="203" spans="1:3" x14ac:dyDescent="0.2">
      <c r="A203" s="3">
        <v>41852</v>
      </c>
      <c r="B203">
        <v>7.6700000000000008</v>
      </c>
      <c r="C203" s="5">
        <v>0.192</v>
      </c>
    </row>
    <row r="204" spans="1:3" x14ac:dyDescent="0.2">
      <c r="A204" s="3">
        <v>41883</v>
      </c>
      <c r="B204">
        <v>7.6700000000000008</v>
      </c>
      <c r="C204" s="5">
        <v>9.7000000000000003E-2</v>
      </c>
    </row>
    <row r="205" spans="1:3" x14ac:dyDescent="0.2">
      <c r="A205" s="3">
        <v>41913</v>
      </c>
      <c r="B205">
        <v>7.6700000000000008</v>
      </c>
      <c r="C205" s="5">
        <v>8.3000000000000004E-2</v>
      </c>
    </row>
    <row r="206" spans="1:3" x14ac:dyDescent="0.2">
      <c r="A206" s="3">
        <v>41944</v>
      </c>
      <c r="B206">
        <v>7.6700000000000008</v>
      </c>
      <c r="C206" s="5">
        <v>8.1000000000000003E-2</v>
      </c>
    </row>
    <row r="207" spans="1:3" x14ac:dyDescent="0.2">
      <c r="A207" s="3">
        <v>41974</v>
      </c>
      <c r="B207">
        <v>7.62</v>
      </c>
      <c r="C207" s="5">
        <v>8.1000000000000003E-2</v>
      </c>
    </row>
    <row r="208" spans="1:3" x14ac:dyDescent="0.2">
      <c r="A208" s="3">
        <v>42005</v>
      </c>
      <c r="B208">
        <v>7.62</v>
      </c>
      <c r="C208" s="5">
        <v>6.3E-2</v>
      </c>
    </row>
    <row r="209" spans="1:3" x14ac:dyDescent="0.2">
      <c r="A209" s="3">
        <v>42036</v>
      </c>
      <c r="B209">
        <v>7.61</v>
      </c>
      <c r="C209" s="5">
        <v>4.8000000000000001E-2</v>
      </c>
    </row>
    <row r="210" spans="1:3" x14ac:dyDescent="0.2">
      <c r="A210" s="3">
        <v>42064</v>
      </c>
      <c r="B210">
        <v>7.6</v>
      </c>
      <c r="C210" s="5">
        <v>2.7E-2</v>
      </c>
    </row>
    <row r="211" spans="1:3" x14ac:dyDescent="0.2">
      <c r="A211" s="3">
        <v>42095</v>
      </c>
      <c r="B211">
        <v>7.6</v>
      </c>
      <c r="C211" s="5">
        <v>5.0000000000000001E-3</v>
      </c>
    </row>
    <row r="212" spans="1:3" x14ac:dyDescent="0.2">
      <c r="A212" s="3">
        <v>42125</v>
      </c>
      <c r="B212">
        <v>7.59</v>
      </c>
      <c r="C212" s="5">
        <v>-0.01</v>
      </c>
    </row>
    <row r="213" spans="1:3" x14ac:dyDescent="0.2">
      <c r="A213" s="3">
        <v>42156</v>
      </c>
      <c r="B213">
        <v>7.57</v>
      </c>
      <c r="C213" s="5">
        <v>-1.4E-2</v>
      </c>
    </row>
    <row r="214" spans="1:3" x14ac:dyDescent="0.2">
      <c r="A214" s="3">
        <v>42186</v>
      </c>
      <c r="B214">
        <v>7.57</v>
      </c>
      <c r="C214" s="5">
        <v>-1.9E-2</v>
      </c>
    </row>
    <row r="215" spans="1:3" x14ac:dyDescent="0.2">
      <c r="A215" s="3">
        <v>42217</v>
      </c>
      <c r="B215">
        <v>7.580000000000001</v>
      </c>
      <c r="C215" s="5">
        <v>-2.8000000000000001E-2</v>
      </c>
    </row>
    <row r="216" spans="1:3" x14ac:dyDescent="0.2">
      <c r="A216" s="3">
        <v>42248</v>
      </c>
      <c r="B216">
        <v>7.0499999999999989</v>
      </c>
      <c r="C216" s="5">
        <v>-3.6999999999999998E-2</v>
      </c>
    </row>
    <row r="217" spans="1:3" x14ac:dyDescent="0.2">
      <c r="A217" s="3">
        <v>42278</v>
      </c>
      <c r="B217">
        <v>7.0499999999999989</v>
      </c>
      <c r="C217" s="5">
        <v>-5.3999999999999999E-2</v>
      </c>
    </row>
    <row r="218" spans="1:3" x14ac:dyDescent="0.2">
      <c r="A218" s="3">
        <v>42309</v>
      </c>
      <c r="B218">
        <v>7.03</v>
      </c>
      <c r="C218" s="5">
        <v>-8.7999999999999995E-2</v>
      </c>
    </row>
    <row r="219" spans="1:3" x14ac:dyDescent="0.2">
      <c r="A219" s="3">
        <v>42339</v>
      </c>
      <c r="B219">
        <v>6.97</v>
      </c>
      <c r="C219" s="5">
        <v>-0.126</v>
      </c>
    </row>
    <row r="220" spans="1:3" x14ac:dyDescent="0.2">
      <c r="A220" s="3">
        <v>42370</v>
      </c>
      <c r="B220">
        <v>6.97</v>
      </c>
      <c r="C220" s="5">
        <v>-0.14599999999999999</v>
      </c>
    </row>
    <row r="221" spans="1:3" x14ac:dyDescent="0.2">
      <c r="A221" s="3">
        <v>42401</v>
      </c>
      <c r="B221">
        <v>6.9599999999999991</v>
      </c>
      <c r="C221" s="5">
        <v>-0.184</v>
      </c>
    </row>
    <row r="222" spans="1:3" x14ac:dyDescent="0.2">
      <c r="A222" s="3">
        <v>42430</v>
      </c>
      <c r="B222">
        <v>6.97</v>
      </c>
      <c r="C222" s="5">
        <v>-0.22900000000000001</v>
      </c>
    </row>
    <row r="223" spans="1:3" x14ac:dyDescent="0.2">
      <c r="A223" s="3">
        <v>42461</v>
      </c>
      <c r="B223">
        <v>6.94</v>
      </c>
      <c r="C223" s="5">
        <v>-0.249</v>
      </c>
    </row>
    <row r="224" spans="1:3" x14ac:dyDescent="0.2">
      <c r="A224" s="3">
        <v>42491</v>
      </c>
      <c r="B224">
        <v>6.93</v>
      </c>
      <c r="C224" s="5">
        <v>-0.25700000000000001</v>
      </c>
    </row>
    <row r="225" spans="1:3" x14ac:dyDescent="0.2">
      <c r="A225" s="3">
        <v>42522</v>
      </c>
      <c r="B225">
        <v>7.03</v>
      </c>
      <c r="C225" s="5">
        <v>-0.26800000000000002</v>
      </c>
    </row>
    <row r="226" spans="1:3" x14ac:dyDescent="0.2">
      <c r="A226" s="3">
        <v>42552</v>
      </c>
      <c r="B226">
        <v>6.8599999999999994</v>
      </c>
      <c r="C226" s="5">
        <v>-0.29499999999999998</v>
      </c>
    </row>
    <row r="227" spans="1:3" x14ac:dyDescent="0.2">
      <c r="A227" s="3">
        <v>42583</v>
      </c>
      <c r="B227">
        <v>6.78</v>
      </c>
      <c r="C227" s="5">
        <v>-0.29799999999999999</v>
      </c>
    </row>
    <row r="228" spans="1:3" x14ac:dyDescent="0.2">
      <c r="A228" s="3">
        <v>42614</v>
      </c>
      <c r="B228">
        <v>6.78</v>
      </c>
      <c r="C228" s="5">
        <v>-0.30199999999999999</v>
      </c>
    </row>
    <row r="229" spans="1:3" x14ac:dyDescent="0.2">
      <c r="A229" s="3">
        <v>42644</v>
      </c>
      <c r="B229">
        <v>6.75</v>
      </c>
      <c r="C229" s="5">
        <v>-0.309</v>
      </c>
    </row>
    <row r="230" spans="1:3" x14ac:dyDescent="0.2">
      <c r="A230" s="3">
        <v>42675</v>
      </c>
      <c r="B230">
        <v>6.75</v>
      </c>
      <c r="C230" s="5">
        <v>-0.313</v>
      </c>
    </row>
    <row r="231" spans="1:3" x14ac:dyDescent="0.2">
      <c r="A231" s="3">
        <v>42705</v>
      </c>
      <c r="B231">
        <v>6.74</v>
      </c>
      <c r="C231" s="5">
        <v>-0.316</v>
      </c>
    </row>
    <row r="232" spans="1:3" x14ac:dyDescent="0.2">
      <c r="A232" s="3">
        <v>42736</v>
      </c>
      <c r="B232">
        <v>6.7299999999999995</v>
      </c>
      <c r="C232" s="5">
        <v>-0.32600000000000001</v>
      </c>
    </row>
    <row r="233" spans="1:3" x14ac:dyDescent="0.2">
      <c r="A233" s="3">
        <v>42767</v>
      </c>
      <c r="B233">
        <v>6.7299999999999995</v>
      </c>
      <c r="C233" s="5">
        <v>-0.32900000000000001</v>
      </c>
    </row>
    <row r="234" spans="1:3" x14ac:dyDescent="0.2">
      <c r="A234" s="3">
        <v>42795</v>
      </c>
      <c r="B234">
        <v>6.7299999999999995</v>
      </c>
      <c r="C234" s="5">
        <v>-0.32900000000000001</v>
      </c>
    </row>
    <row r="235" spans="1:3" x14ac:dyDescent="0.2">
      <c r="A235" s="3">
        <v>42826</v>
      </c>
      <c r="B235">
        <v>6.69</v>
      </c>
      <c r="C235" s="5">
        <v>-0.33</v>
      </c>
    </row>
    <row r="236" spans="1:3" x14ac:dyDescent="0.2">
      <c r="A236" s="3">
        <v>42856</v>
      </c>
      <c r="B236">
        <v>6.63</v>
      </c>
      <c r="C236" s="5">
        <v>-0.32900000000000001</v>
      </c>
    </row>
    <row r="237" spans="1:3" x14ac:dyDescent="0.2">
      <c r="A237" s="3">
        <v>42887</v>
      </c>
      <c r="B237">
        <v>6.63</v>
      </c>
      <c r="C237" s="5">
        <v>-0.33</v>
      </c>
    </row>
    <row r="238" spans="1:3" x14ac:dyDescent="0.2">
      <c r="A238" s="3">
        <v>42917</v>
      </c>
      <c r="B238">
        <v>6.63</v>
      </c>
      <c r="C238" s="5">
        <v>-0.33</v>
      </c>
    </row>
    <row r="239" spans="1:3" x14ac:dyDescent="0.2">
      <c r="A239" s="3">
        <v>42948</v>
      </c>
      <c r="B239">
        <v>6.63</v>
      </c>
      <c r="C239" s="5">
        <v>-0.32900000000000001</v>
      </c>
    </row>
    <row r="240" spans="1:3" x14ac:dyDescent="0.2">
      <c r="A240" s="3">
        <v>42979</v>
      </c>
      <c r="B240">
        <v>6.63</v>
      </c>
      <c r="C240" s="5">
        <v>-0.32900000000000001</v>
      </c>
    </row>
    <row r="241" spans="1:3" x14ac:dyDescent="0.2">
      <c r="A241" s="3">
        <v>43009</v>
      </c>
      <c r="B241">
        <v>6.63</v>
      </c>
      <c r="C241" s="5">
        <v>-0.33</v>
      </c>
    </row>
    <row r="242" spans="1:3" x14ac:dyDescent="0.2">
      <c r="A242" s="3">
        <v>43040</v>
      </c>
      <c r="B242">
        <v>6.59</v>
      </c>
      <c r="C242" s="5">
        <v>-0.32900000000000001</v>
      </c>
    </row>
    <row r="243" spans="1:3" x14ac:dyDescent="0.2">
      <c r="A243" s="3">
        <v>43070</v>
      </c>
      <c r="B243">
        <v>6.59</v>
      </c>
      <c r="C243" s="5">
        <v>-0.32800000000000001</v>
      </c>
    </row>
    <row r="244" spans="1:3" x14ac:dyDescent="0.2">
      <c r="A244" s="3">
        <v>43101</v>
      </c>
      <c r="B244">
        <v>6.58</v>
      </c>
      <c r="C244" s="6">
        <v>-0.32845454545454555</v>
      </c>
    </row>
    <row r="245" spans="1:3" x14ac:dyDescent="0.2">
      <c r="A245" s="3">
        <v>43132</v>
      </c>
      <c r="B245">
        <v>6.54</v>
      </c>
      <c r="C245" s="6">
        <v>-0.32850000000000001</v>
      </c>
    </row>
    <row r="246" spans="1:3" x14ac:dyDescent="0.2">
      <c r="A246" s="3">
        <v>43160</v>
      </c>
      <c r="B246">
        <v>6.5600000000000005</v>
      </c>
      <c r="C246" s="6">
        <v>-0.32790476190476181</v>
      </c>
    </row>
    <row r="247" spans="1:3" x14ac:dyDescent="0.2">
      <c r="A247" s="3">
        <v>43191</v>
      </c>
      <c r="B247">
        <v>6.5600000000000005</v>
      </c>
      <c r="C247" s="6">
        <v>-0.32845000000000002</v>
      </c>
    </row>
    <row r="248" spans="1:3" x14ac:dyDescent="0.2">
      <c r="A248" s="3">
        <v>43221</v>
      </c>
      <c r="B248">
        <v>6.54</v>
      </c>
      <c r="C248" s="6">
        <v>-0.32522727272727275</v>
      </c>
    </row>
    <row r="249" spans="1:3" x14ac:dyDescent="0.2">
      <c r="A249" s="3">
        <v>43252</v>
      </c>
      <c r="B249">
        <v>6.5100000000000007</v>
      </c>
      <c r="C249" s="6">
        <v>-0.32204761904761914</v>
      </c>
    </row>
    <row r="250" spans="1:3" x14ac:dyDescent="0.2">
      <c r="A250" s="3">
        <v>43282</v>
      </c>
      <c r="B250">
        <v>6.4600000000000009</v>
      </c>
      <c r="C250" s="6">
        <v>-0.32072727272727275</v>
      </c>
    </row>
    <row r="251" spans="1:3" x14ac:dyDescent="0.2">
      <c r="A251" s="3">
        <v>43313</v>
      </c>
      <c r="B251">
        <v>6.370000000000001</v>
      </c>
      <c r="C251" s="6">
        <v>-0.31900000000000001</v>
      </c>
    </row>
    <row r="252" spans="1:3" x14ac:dyDescent="0.2">
      <c r="A252" s="3">
        <v>43344</v>
      </c>
      <c r="B252">
        <v>6.3299999999999992</v>
      </c>
      <c r="C252" s="6">
        <v>-0.31884999999999997</v>
      </c>
    </row>
    <row r="253" spans="1:3" x14ac:dyDescent="0.2">
      <c r="A253" s="3">
        <v>43374</v>
      </c>
      <c r="B253">
        <v>6.43</v>
      </c>
      <c r="C253" s="6">
        <v>-0.31769565217391305</v>
      </c>
    </row>
    <row r="254" spans="1:3" x14ac:dyDescent="0.2">
      <c r="A254" s="3">
        <v>43405</v>
      </c>
      <c r="B254">
        <v>6.4</v>
      </c>
      <c r="C254" s="6">
        <v>-0.31636363636363624</v>
      </c>
    </row>
    <row r="255" spans="1:3" x14ac:dyDescent="0.2">
      <c r="A255" s="3">
        <v>43435</v>
      </c>
      <c r="B255">
        <v>6.419999999999999</v>
      </c>
      <c r="C255" s="6">
        <v>-0.31189473684210517</v>
      </c>
    </row>
    <row r="256" spans="1:3" x14ac:dyDescent="0.2">
      <c r="A256" s="3">
        <v>43466</v>
      </c>
      <c r="B256">
        <v>6.4600000000000009</v>
      </c>
      <c r="C256" s="5">
        <v>-0.308</v>
      </c>
    </row>
    <row r="257" spans="1:3" x14ac:dyDescent="0.2">
      <c r="A257" s="3">
        <v>43497</v>
      </c>
      <c r="B257">
        <v>6.41</v>
      </c>
      <c r="C257" s="5">
        <v>-0.308</v>
      </c>
    </row>
    <row r="258" spans="1:3" x14ac:dyDescent="0.2">
      <c r="A258" s="3">
        <v>43525</v>
      </c>
      <c r="B258">
        <v>6.370000000000001</v>
      </c>
      <c r="C258" s="5">
        <v>-0.309</v>
      </c>
    </row>
    <row r="259" spans="1:3" x14ac:dyDescent="0.2">
      <c r="A259" s="3">
        <v>43556</v>
      </c>
      <c r="B259">
        <v>6.35</v>
      </c>
      <c r="C259" s="5">
        <v>-0.31</v>
      </c>
    </row>
    <row r="260" spans="1:3" x14ac:dyDescent="0.2">
      <c r="A260" s="3">
        <v>43586</v>
      </c>
      <c r="B260">
        <v>6.3299999999999992</v>
      </c>
      <c r="C260" s="5">
        <v>-0.312</v>
      </c>
    </row>
    <row r="261" spans="1:3" x14ac:dyDescent="0.2">
      <c r="A261" s="3">
        <v>43617</v>
      </c>
      <c r="B261">
        <v>6.3</v>
      </c>
      <c r="C261" s="5">
        <v>-0.32900000000000001</v>
      </c>
    </row>
    <row r="262" spans="1:3" x14ac:dyDescent="0.2">
      <c r="A262" s="3">
        <v>43647</v>
      </c>
      <c r="B262">
        <v>6.25</v>
      </c>
      <c r="C262" s="5">
        <v>-0.36499999999999999</v>
      </c>
    </row>
    <row r="263" spans="1:3" x14ac:dyDescent="0.2">
      <c r="A263" s="3">
        <v>43678</v>
      </c>
      <c r="B263">
        <v>6.25</v>
      </c>
      <c r="C263" s="5">
        <v>-0.40799999999999997</v>
      </c>
    </row>
    <row r="264" spans="1:3" x14ac:dyDescent="0.2">
      <c r="A264" s="3">
        <v>43709</v>
      </c>
      <c r="B264">
        <v>6.23</v>
      </c>
      <c r="C264" s="5">
        <v>-0.41799999999999998</v>
      </c>
    </row>
    <row r="265" spans="1:3" x14ac:dyDescent="0.2">
      <c r="A265" s="3">
        <v>43739</v>
      </c>
      <c r="B265">
        <v>6.22</v>
      </c>
      <c r="C265" s="5">
        <v>-0.41299999999999998</v>
      </c>
    </row>
    <row r="266" spans="1:3" x14ac:dyDescent="0.2">
      <c r="A266" s="3">
        <v>43770</v>
      </c>
      <c r="B266">
        <v>6.21</v>
      </c>
      <c r="C266" s="5">
        <v>-0.40100000000000002</v>
      </c>
    </row>
    <row r="267" spans="1:3" x14ac:dyDescent="0.2">
      <c r="A267" s="4">
        <v>43800</v>
      </c>
      <c r="B267">
        <v>6.16</v>
      </c>
      <c r="C267" s="5">
        <v>-0.39500000000000002</v>
      </c>
    </row>
  </sheetData>
  <sheetProtection algorithmName="SHA-512" hashValue="17JcS8dldSQTmV5buMWJZJe6aozOZi3VeETlhatYwjh+3QPNfBBqCDmz1zOYfhUuOb5smixORawDpnT6wjWyDA==" saltValue="e8ROQqUpJDHgkrshin8u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1C0B6D1A6B7C41AD2002624B7DBF91" ma:contentTypeVersion="12" ma:contentTypeDescription="Een nieuw document maken." ma:contentTypeScope="" ma:versionID="265cd2911dedca53fd166564b6606cba">
  <xsd:schema xmlns:xsd="http://www.w3.org/2001/XMLSchema" xmlns:xs="http://www.w3.org/2001/XMLSchema" xmlns:p="http://schemas.microsoft.com/office/2006/metadata/properties" xmlns:ns2="03cadb37-9ee4-451b-8a4c-a4200e4751eb" xmlns:ns3="7eda0715-7d40-4054-87d8-39fd4079d3f4" targetNamespace="http://schemas.microsoft.com/office/2006/metadata/properties" ma:root="true" ma:fieldsID="3f8b1310a738e1cccaa3dfe756bde237" ns2:_="" ns3:_="">
    <xsd:import namespace="03cadb37-9ee4-451b-8a4c-a4200e4751eb"/>
    <xsd:import namespace="7eda0715-7d40-4054-87d8-39fd4079d3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cadb37-9ee4-451b-8a4c-a4200e4751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da0715-7d40-4054-87d8-39fd4079d3f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4310F-2FAA-4573-939E-6A42DBA47E3F}">
  <ds:schemaRefs>
    <ds:schemaRef ds:uri="http://schemas.microsoft.com/office/2006/documentManagement/types"/>
    <ds:schemaRef ds:uri="http://www.w3.org/XML/1998/namespace"/>
    <ds:schemaRef ds:uri="http://purl.org/dc/dcmitype/"/>
    <ds:schemaRef ds:uri="7eda0715-7d40-4054-87d8-39fd4079d3f4"/>
    <ds:schemaRef ds:uri="http://purl.org/dc/terms/"/>
    <ds:schemaRef ds:uri="03cadb37-9ee4-451b-8a4c-a4200e4751eb"/>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DDAB5A8-1183-465B-B44C-748443101416}">
  <ds:schemaRefs>
    <ds:schemaRef ds:uri="http://schemas.microsoft.com/sharepoint/v3/contenttype/forms"/>
  </ds:schemaRefs>
</ds:datastoreItem>
</file>

<file path=customXml/itemProps3.xml><?xml version="1.0" encoding="utf-8"?>
<ds:datastoreItem xmlns:ds="http://schemas.openxmlformats.org/officeDocument/2006/customXml" ds:itemID="{16EF3DD1-B227-4D57-8A9E-66D11B098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cadb37-9ee4-451b-8a4c-a4200e4751eb"/>
    <ds:schemaRef ds:uri="7eda0715-7d40-4054-87d8-39fd4079d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Compensatie DNB effectief</vt:lpstr>
      <vt:lpstr>Compensatie DNB nominaal</vt:lpstr>
      <vt:lpstr>Compensatie Euribor effectief</vt:lpstr>
      <vt:lpstr>Compensatie Euribor nominaal</vt:lpstr>
      <vt:lpstr>Compensatie vaste rente eff.</vt:lpstr>
      <vt:lpstr>Compensatie vaste rente nom.</vt:lpstr>
      <vt:lpstr>Rentes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Meekes</dc:creator>
  <cp:lastModifiedBy>Rob Meekes</cp:lastModifiedBy>
  <dcterms:created xsi:type="dcterms:W3CDTF">2020-02-21T07:11:47Z</dcterms:created>
  <dcterms:modified xsi:type="dcterms:W3CDTF">2020-03-04T16:15:57Z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0x0101003F1C0B6D1A6B7C41AD2002624B7DBF91</vt:lpwstr>
  </property>
</Properties>
</file>